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9020" windowHeight="12105" tabRatio="871" activeTab="2"/>
  </bookViews>
  <sheets>
    <sheet name="Приложение 1 2021" sheetId="21" r:id="rId1"/>
    <sheet name="Приложение 2 2021" sheetId="22" r:id="rId2"/>
    <sheet name="Приложение 4" sheetId="5" r:id="rId3"/>
  </sheets>
  <calcPr calcId="144525"/>
</workbook>
</file>

<file path=xl/calcChain.xml><?xml version="1.0" encoding="utf-8"?>
<calcChain xmlns="http://schemas.openxmlformats.org/spreadsheetml/2006/main">
  <c r="CD77" i="22" l="1"/>
  <c r="CD78" i="22" s="1"/>
  <c r="CD72" i="22"/>
  <c r="BT72" i="22"/>
  <c r="CD69" i="22"/>
  <c r="BT69" i="22"/>
  <c r="CD68" i="22"/>
  <c r="CD57" i="22"/>
  <c r="BT57" i="22"/>
  <c r="BT44" i="22"/>
  <c r="BT30" i="22"/>
  <c r="BT27" i="22" s="1"/>
  <c r="CD20" i="22"/>
  <c r="BT20" i="22"/>
  <c r="BT19" i="22" s="1"/>
  <c r="E28" i="21"/>
  <c r="D28" i="21"/>
  <c r="E25" i="21"/>
  <c r="D25" i="21"/>
  <c r="E20" i="21"/>
  <c r="D20" i="21"/>
  <c r="E11" i="21"/>
  <c r="D11" i="21"/>
  <c r="E7" i="21"/>
  <c r="E15" i="21" s="1"/>
  <c r="E14" i="21" s="1"/>
  <c r="D7" i="21"/>
  <c r="D13" i="21" s="1"/>
  <c r="D24" i="21" l="1"/>
  <c r="E24" i="21"/>
  <c r="BT18" i="22"/>
  <c r="CD44" i="22"/>
  <c r="D15" i="21"/>
  <c r="D14" i="21" s="1"/>
  <c r="D17" i="21" s="1"/>
  <c r="E13" i="21"/>
  <c r="E17" i="21" s="1"/>
  <c r="CD30" i="22" l="1"/>
  <c r="CD27" i="22" s="1"/>
  <c r="CD19" i="22" s="1"/>
  <c r="CD18" i="22" s="1"/>
</calcChain>
</file>

<file path=xl/sharedStrings.xml><?xml version="1.0" encoding="utf-8"?>
<sst xmlns="http://schemas.openxmlformats.org/spreadsheetml/2006/main" count="353" uniqueCount="253">
  <si>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</si>
  <si>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</si>
  <si>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</si>
  <si>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</si>
  <si>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</si>
  <si>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</si>
  <si>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</si>
  <si>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</si>
  <si>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</si>
  <si>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</si>
  <si>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</si>
  <si>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</si>
  <si>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</si>
  <si>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</si>
  <si>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</si>
  <si>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</si>
  <si>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</si>
  <si>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</si>
  <si>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</si>
  <si>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</si>
  <si>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</si>
  <si>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</si>
  <si>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</si>
  <si>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</si>
  <si>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</si>
  <si>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</si>
  <si>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</si>
  <si>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</si>
  <si>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</si>
  <si>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</si>
  <si>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</si>
  <si>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</si>
  <si>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</si>
  <si>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</si>
  <si>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</si>
  <si>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</si>
  <si>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</si>
  <si>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</si>
  <si>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</si>
  <si>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</si>
  <si>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</si>
  <si>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</si>
  <si>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</si>
  <si>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</si>
  <si>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</si>
  <si>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</si>
  <si>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</si>
  <si>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</si>
  <si>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</si>
  <si>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</si>
  <si>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</si>
  <si>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</si>
  <si>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</si>
  <si>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</si>
  <si>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</si>
  <si>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</si>
  <si>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3</t>
  </si>
  <si>
    <t>у.е.</t>
  </si>
  <si>
    <t>4</t>
  </si>
  <si>
    <t>5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</si>
  <si>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</si>
  <si>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</si>
  <si>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</si>
  <si>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</si>
  <si>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</si>
  <si>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</si>
  <si>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</si>
  <si>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</si>
  <si>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</si>
  <si>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</si>
  <si>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</si>
  <si>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</si>
  <si>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</si>
  <si>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в том числе на сырье, материалы, запасные части, инструмент, топливо</t>
  </si>
  <si>
    <t>Приложение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</si>
  <si>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</si>
  <si>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</si>
  <si>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</si>
  <si>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</si>
  <si>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</si>
  <si>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Долгосрочный период регулирования:</t>
  </si>
  <si>
    <t>-</t>
  </si>
  <si>
    <t xml:space="preserve"> гг.</t>
  </si>
  <si>
    <t>Подконтрольные расходы, всего</t>
  </si>
  <si>
    <t>Фонд оплаты труда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</si>
  <si>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</si>
  <si>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</si>
  <si>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</si>
  <si>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</si>
  <si>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</si>
  <si>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</si>
  <si>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</si>
  <si>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</si>
  <si>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</si>
  <si>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</si>
  <si>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</si>
  <si>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</si>
  <si>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1.2.3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</si>
  <si>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</si>
  <si>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</si>
  <si>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</si>
  <si>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</si>
  <si>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</si>
  <si>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</si>
  <si>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</si>
  <si>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</si>
  <si>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</si>
  <si>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</si>
  <si>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</si>
  <si>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</si>
  <si>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</si>
  <si>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</si>
  <si>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1.2.11</t>
  </si>
  <si>
    <t>1.2.12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</si>
  <si>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</si>
  <si>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</si>
  <si>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</si>
  <si>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</si>
  <si>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</si>
  <si>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</si>
  <si>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</si>
  <si>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№ 
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</si>
  <si>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</si>
  <si>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</si>
  <si>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</si>
  <si>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</si>
  <si>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</si>
  <si>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</si>
  <si>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</si>
  <si>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</si>
  <si>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</si>
  <si>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</si>
  <si>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</si>
  <si>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Выручка от передачи электрической энергии с энергосбытовой (выми) организацией (циями), (всего):</t>
  </si>
  <si>
    <t>Прибыль (убыток) от передачи электрической энергии</t>
  </si>
  <si>
    <t>1.5.</t>
  </si>
  <si>
    <t>1.6.</t>
  </si>
  <si>
    <r>
      <t xml:space="preserve">Показатели, утвержденные 
на год </t>
    </r>
    <r>
      <rPr>
        <vertAlign val="superscript"/>
        <sz val="12"/>
        <rFont val="Times New Roman"/>
        <family val="1"/>
        <charset val="204"/>
      </rPr>
      <t>1</t>
    </r>
  </si>
  <si>
    <r>
      <t xml:space="preserve">Необходимая валовая выручка на содержание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</si>
  <si>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Необходимая валовая выручка на оплату технологического расхода (потерь) электроэнергии </t>
    </r>
    <r>
      <rPr>
        <vertAlign val="superscript"/>
        <sz val="12"/>
        <rFont val="Times New Roman"/>
        <family val="1"/>
        <charset val="204"/>
      </rPr>
      <t xml:space="preserve"> 3</t>
    </r>
  </si>
  <si>
    <r>
      <t>Фактические показатели 
за год</t>
    </r>
    <r>
      <rPr>
        <vertAlign val="superscript"/>
        <sz val="12"/>
        <rFont val="Times New Roman"/>
        <family val="1"/>
        <charset val="204"/>
      </rPr>
      <t>1</t>
    </r>
  </si>
  <si>
    <t>Показатели регулируемых видов деятельности организации</t>
  </si>
  <si>
    <t>1. Год долгосрочного периода регулирования (отдельно по каждому году).</t>
  </si>
  <si>
    <t>2. Данные согласно приложению 2,3 п. 1, утвержденные РЭК Красноярского края</t>
  </si>
  <si>
    <t>3. Данные согласно приложению 2,4 п. III,  утвержденные РЭК Красноярского края</t>
  </si>
  <si>
    <t>2.2.</t>
  </si>
  <si>
    <t>Показатели деятельности сетевой организации от оказания услуг по передаче электрической энергии на долгосрочный период регулирования</t>
  </si>
  <si>
    <r>
      <t>Выпадающие, 
излишние доходы (расходы) прошлых лет</t>
    </r>
    <r>
      <rPr>
        <vertAlign val="superscript"/>
        <sz val="12"/>
        <rFont val="Times New Roman"/>
        <family val="1"/>
        <charset val="204"/>
      </rPr>
      <t>4</t>
    </r>
  </si>
  <si>
    <t>2.1.</t>
  </si>
  <si>
    <t>4. Расчет и обоснование выпадающих расходов (доходов).</t>
  </si>
  <si>
    <t>тыс. кВт·ч</t>
  </si>
  <si>
    <t>Приложение 1</t>
  </si>
  <si>
    <t>Объем передачи электрической энергии с энергосбытовой (выми) организацией (циями), (всего):</t>
  </si>
  <si>
    <t>Объем передачи электрической энергии со смежными сетевыми организациями (всего), в том числе:</t>
  </si>
  <si>
    <t>по сетям вышестоящей смежной сетевой организации, всего:</t>
  </si>
  <si>
    <t>в сети нижестоящей смежной сетевой организации, всего:</t>
  </si>
  <si>
    <t>АНКЕТА ТСО</t>
  </si>
  <si>
    <t>Причина обращения</t>
  </si>
  <si>
    <t>Полное наименование</t>
  </si>
  <si>
    <t>Сокращенное наименование</t>
  </si>
  <si>
    <t>ИНН</t>
  </si>
  <si>
    <t>КПП</t>
  </si>
  <si>
    <t>ОКАТО</t>
  </si>
  <si>
    <t>ОКПО</t>
  </si>
  <si>
    <t>ОГРН</t>
  </si>
  <si>
    <t>ОКОГУ</t>
  </si>
  <si>
    <t>ОКФС</t>
  </si>
  <si>
    <t>ОКОПФ</t>
  </si>
  <si>
    <t>ОКВЭД (по видам деятельности)</t>
  </si>
  <si>
    <t>Дата регистрации</t>
  </si>
  <si>
    <t>Ответственный по экономическим вопросам - должность, ФИО полностью, телефон, адрес</t>
  </si>
  <si>
    <t>Налоговый режим</t>
  </si>
  <si>
    <t>Почтовый адрес</t>
  </si>
  <si>
    <t>Фактический адрес</t>
  </si>
  <si>
    <t>Юридический адрес</t>
  </si>
  <si>
    <t>Контактное лицо (должность, ФИО, телефон, факс, e-mail)</t>
  </si>
  <si>
    <t>Телефон/факс</t>
  </si>
  <si>
    <t>Официальный сайт</t>
  </si>
  <si>
    <t>Адрес электронной почты</t>
  </si>
  <si>
    <t>При публикации предложения в соответствии со стандартами раскрытия информации в сети Интернет</t>
  </si>
  <si>
    <t>адрес сайта ……………….</t>
  </si>
  <si>
    <t>ссылка ……………………</t>
  </si>
  <si>
    <t>дата публикации ………...</t>
  </si>
  <si>
    <t xml:space="preserve">При публикации в периодическом печатном издании </t>
  </si>
  <si>
    <t>наименование издания ….</t>
  </si>
  <si>
    <t>М.П.</t>
  </si>
  <si>
    <t>Муниципальное унитарное предприятие электрических сетей</t>
  </si>
  <si>
    <t>МУПЭС</t>
  </si>
  <si>
    <t>Ответственный по техническим вопросам - должность,ФИО полностью, телефон, адрес</t>
  </si>
  <si>
    <t>Руководитель организации - должность, ФИО полностью, телефон, адрес</t>
  </si>
  <si>
    <t>divn_mupes@mail.ru</t>
  </si>
  <si>
    <t>www.mupes.ru</t>
  </si>
  <si>
    <t>(Должность руководителя)                      (подпись)                                                         (расшифровка подписи)</t>
  </si>
  <si>
    <t>Необходимая валовая выручка от передачи электрической энергии, всего:</t>
  </si>
  <si>
    <t>в том числе:  ОАО "Красноярскэнергосбыт".</t>
  </si>
  <si>
    <t>в том числе: ОАО "МРСК-Сибири"</t>
  </si>
  <si>
    <t>2446001206</t>
  </si>
  <si>
    <t>244601001</t>
  </si>
  <si>
    <t>услуги связи</t>
  </si>
  <si>
    <t>расходы на сертификацию</t>
  </si>
  <si>
    <t>1.1.3.3.1</t>
  </si>
  <si>
    <t>1.1.3.3.2</t>
  </si>
  <si>
    <t>расходы на обеспечение нормальных условий труда и мер по технике безопасности</t>
  </si>
  <si>
    <t>Другие прочие подконтрольные расходы</t>
  </si>
  <si>
    <t>расходы на подготовку кадров</t>
  </si>
  <si>
    <t>расходы на страхование</t>
  </si>
  <si>
    <t>Расходы на оплату работ (услуг) производственного характера</t>
  </si>
  <si>
    <t>Расходы на оплату работ (услуг) непроизводственного характера</t>
  </si>
  <si>
    <t>1.1.3.3.3</t>
  </si>
  <si>
    <t>Внереализационные расходы</t>
  </si>
  <si>
    <t>1.1.3.3.4</t>
  </si>
  <si>
    <t>расходы на оплату коммунальных услуг (эл/эн)</t>
  </si>
  <si>
    <t>тепловая энергия</t>
  </si>
  <si>
    <t>расходы на охрану и пожарную безопасность</t>
  </si>
  <si>
    <t>другие прочие неподконтрольные расходы</t>
  </si>
  <si>
    <t xml:space="preserve">в том числе количество условных единиц по линиям электропередач на уровне напряжения СН2 </t>
  </si>
  <si>
    <t>в том числе количество условных единиц по линиям электропередач на уровне напряжения НН</t>
  </si>
  <si>
    <t>3.1</t>
  </si>
  <si>
    <t>3.2</t>
  </si>
  <si>
    <t>в том числе количество условных единиц по подстанциям на уровне напряжения СН2</t>
  </si>
  <si>
    <t>в том числе количество условных единиц по подстанциям на уровне напряжения НН</t>
  </si>
  <si>
    <t>4.1</t>
  </si>
  <si>
    <t>4.2</t>
  </si>
  <si>
    <t>4.3</t>
  </si>
  <si>
    <t>в том числе количество условных единиц по подстанциям на уровне напряжения СН1</t>
  </si>
  <si>
    <t>в том числе трансформаторная мощность подстанций на 6/0,4 кВ уровне напряжения</t>
  </si>
  <si>
    <t>в том числе длина линий электропередач на 6/0,4 кВ  уровне напряжения</t>
  </si>
  <si>
    <t>Заместитель директора по экономическим вопросам - Санникова Людмила Леонидовна, 8 (39144) 3-24-48, г. Дивногорск, ул. Саянская, 3</t>
  </si>
  <si>
    <t>8 (39144) 3-46-89</t>
  </si>
  <si>
    <t>Заместитель директора по экономическим вопросам - Санникова Людмила Леонидовна, тел./факс: 8 (39144) 3-24-48, divn_mupes@mail.ru</t>
  </si>
  <si>
    <t xml:space="preserve">Исполнитель: ФИО, тел. Санникова Людмила Леонидовна, 8 (39144) 3-24-48 </t>
  </si>
  <si>
    <t>Исполнитель:  Заморская Н.Н., т: 8 (39144) 3-24-48</t>
  </si>
  <si>
    <t>Фамилия, имя, отчество, телефон  (полностью)</t>
  </si>
  <si>
    <t>общее налогообложение</t>
  </si>
  <si>
    <t>Расходы, связанные с взаиморасчетами со смежными сетевыми организациями, (всего):</t>
  </si>
  <si>
    <t>663090, Красноярский край, г.Дивногорск, ул. Гримау, 27</t>
  </si>
  <si>
    <t>в том числе: ООО "ССК"</t>
  </si>
  <si>
    <t>35.12 - передача электроэнергии</t>
  </si>
  <si>
    <t>прочие налоги (налог на землю, транспортный, на имущество, плата за фед. дороги)</t>
  </si>
  <si>
    <t>в том числе:ОАО "Оборонэнерго"</t>
  </si>
  <si>
    <t>http://mupes.ru/raskrytie-informacii/raskrytie-informacii-v-sootvetstvii-s-prikazom-federalnoj-sluzhboj-po-tarifam/</t>
  </si>
  <si>
    <t>Исполнитель:  Шимарева Надежда Ивановна, т: 8 (39144) 3-62-63</t>
  </si>
  <si>
    <t>Директор - Васильев Игорь Юрьевич, 8 (39144) 3-78-02, г.Дивногорск, ул Гримау, 27</t>
  </si>
  <si>
    <t>Директор предприятия                                                       И.Ю. Васильев</t>
  </si>
  <si>
    <t>Инженер по взаимодействию с сетевыми организациями - Шимарева Надежда Ивановна,  8 (39144) 3-62-63, г.Дивногорск, ул. Гримау, 27</t>
  </si>
  <si>
    <t>в том числе: АО "Система".</t>
  </si>
  <si>
    <t>в том числе:  ООО "ПрофСервисТрейд".</t>
  </si>
  <si>
    <t>Год 2021</t>
  </si>
  <si>
    <t>2021</t>
  </si>
  <si>
    <t>2025</t>
  </si>
  <si>
    <t>Рассмотрение дела по установлению тарифа на услуги по передаче электрической энергии методом долгосрочных параметров регулирования на период 2023 года</t>
  </si>
  <si>
    <t>19.04.2022 г.</t>
  </si>
  <si>
    <r>
      <rPr>
        <u/>
        <sz val="12"/>
        <rFont val="Times New Roman"/>
        <family val="1"/>
        <charset val="204"/>
      </rPr>
      <t xml:space="preserve">Директор     </t>
    </r>
    <r>
      <rPr>
        <sz val="12"/>
        <rFont val="Times New Roman"/>
        <family val="1"/>
        <charset val="204"/>
      </rPr>
      <t xml:space="preserve">                  ___________________           </t>
    </r>
    <r>
      <rPr>
        <u/>
        <sz val="12"/>
        <rFont val="Times New Roman"/>
        <family val="1"/>
        <charset val="204"/>
      </rPr>
      <t xml:space="preserve">     Васильев Игорь Юрьевич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</si>
</sst>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sz val="12"/>
      <name val="Times New Roman Cyr"/>
      <family val="1"/>
      <charset val="204"/>
    </font>
    <font>
      <u/>
      <sz val="8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color theme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0"/>
      <name val="Times New Roman"/>
      <family val="1"/>
      <charset val="204"/>
    </font>
    <font>
      <sz val="10"/>
      <color theme="10"/>
      <name val="Times New Roman"/>
      <family val="1"/>
      <charset val="204"/>
    </font>
    <font>
      <sz val="11"/>
      <color theme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7" fillId="0" borderId="0"/>
  </cellStyleXfs>
  <cellXfs count="16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9" fillId="0" borderId="0" xfId="1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6" fillId="2" borderId="0" xfId="0" applyFont="1" applyFill="1"/>
    <xf numFmtId="2" fontId="1" fillId="2" borderId="0" xfId="0" applyNumberFormat="1" applyFont="1" applyFill="1"/>
    <xf numFmtId="0" fontId="1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/>
    </xf>
    <xf numFmtId="0" fontId="10" fillId="2" borderId="0" xfId="0" applyFont="1" applyFill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justify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justify" vertical="center" wrapText="1"/>
    </xf>
    <xf numFmtId="4" fontId="14" fillId="2" borderId="2" xfId="0" applyNumberFormat="1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 indent="2"/>
    </xf>
    <xf numFmtId="4" fontId="13" fillId="2" borderId="2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4" fontId="20" fillId="2" borderId="2" xfId="0" applyNumberFormat="1" applyFont="1" applyFill="1" applyBorder="1" applyAlignment="1">
      <alignment horizontal="center" vertical="center"/>
    </xf>
    <xf numFmtId="4" fontId="20" fillId="2" borderId="3" xfId="0" applyNumberFormat="1" applyFont="1" applyFill="1" applyBorder="1" applyAlignment="1">
      <alignment horizontal="center" vertical="center"/>
    </xf>
    <xf numFmtId="4" fontId="20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justify" wrapText="1"/>
    </xf>
    <xf numFmtId="0" fontId="1" fillId="2" borderId="0" xfId="0" applyFont="1" applyFill="1" applyAlignment="1">
      <alignment horizontal="justify" wrapText="1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" fontId="3" fillId="0" borderId="2" xfId="0" applyNumberFormat="1" applyFont="1" applyBorder="1" applyAlignment="1">
      <alignment horizontal="left" wrapText="1"/>
    </xf>
    <xf numFmtId="1" fontId="3" fillId="0" borderId="3" xfId="0" applyNumberFormat="1" applyFont="1" applyBorder="1" applyAlignment="1">
      <alignment horizontal="left" wrapText="1"/>
    </xf>
    <xf numFmtId="1" fontId="3" fillId="0" borderId="4" xfId="0" applyNumberFormat="1" applyFont="1" applyBorder="1" applyAlignment="1">
      <alignment horizontal="left" wrapText="1"/>
    </xf>
    <xf numFmtId="14" fontId="3" fillId="0" borderId="2" xfId="0" applyNumberFormat="1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21" fillId="0" borderId="2" xfId="1" applyFont="1" applyBorder="1" applyAlignment="1">
      <alignment horizontal="left" wrapText="1"/>
    </xf>
    <xf numFmtId="0" fontId="22" fillId="0" borderId="2" xfId="1" applyFont="1" applyBorder="1" applyAlignment="1">
      <alignment horizontal="left" wrapText="1"/>
    </xf>
    <xf numFmtId="0" fontId="23" fillId="0" borderId="2" xfId="1" applyFont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24" fillId="0" borderId="4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_НВВ - сети долгосрочный (15.07) - передано на оформление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pes.ru/" TargetMode="External"/><Relationship Id="rId2" Type="http://schemas.openxmlformats.org/officeDocument/2006/relationships/hyperlink" Target="http://www.mupes.ru/" TargetMode="External"/><Relationship Id="rId1" Type="http://schemas.openxmlformats.org/officeDocument/2006/relationships/hyperlink" Target="mailto:divn_mupes@mail.ru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mupes.ru/raskrytie-informacii/raskrytie-informacii-v-sootvetstvii-s-prikazom-federalnoj-sluzhboj-po-tarifa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5"/>
  <sheetViews>
    <sheetView topLeftCell="A5" workbookViewId="0">
      <selection activeCell="E25" sqref="E25"/>
    </sheetView>
  </sheetViews>
  <sheetFormatPr defaultRowHeight="15.75" x14ac:dyDescent="0.25"/>
  <cols>
    <col min="1" max="1" width="6.5703125" style="14" customWidth="1"/>
    <col min="2" max="2" width="54" style="2" customWidth="1"/>
    <col min="3" max="3" width="12.85546875" style="1" customWidth="1"/>
    <col min="4" max="5" width="17.140625" style="1" customWidth="1"/>
    <col min="6" max="16384" width="9.140625" style="1"/>
  </cols>
  <sheetData>
    <row r="1" spans="1:5" ht="22.5" customHeight="1" x14ac:dyDescent="0.25">
      <c r="E1" s="29" t="s">
        <v>151</v>
      </c>
    </row>
    <row r="2" spans="1:5" ht="30.75" customHeight="1" x14ac:dyDescent="0.25">
      <c r="A2" s="54" t="s">
        <v>146</v>
      </c>
      <c r="B2" s="55"/>
      <c r="C2" s="55"/>
      <c r="D2" s="55"/>
      <c r="E2" s="55"/>
    </row>
    <row r="3" spans="1:5" ht="6" customHeight="1" x14ac:dyDescent="0.25"/>
    <row r="4" spans="1:5" s="3" customFormat="1" ht="50.25" x14ac:dyDescent="0.2">
      <c r="A4" s="56" t="s">
        <v>121</v>
      </c>
      <c r="B4" s="57" t="s">
        <v>122</v>
      </c>
      <c r="C4" s="57" t="s">
        <v>123</v>
      </c>
      <c r="D4" s="31" t="s">
        <v>137</v>
      </c>
      <c r="E4" s="31" t="s">
        <v>140</v>
      </c>
    </row>
    <row r="5" spans="1:5" s="3" customFormat="1" x14ac:dyDescent="0.2">
      <c r="A5" s="56"/>
      <c r="B5" s="57"/>
      <c r="C5" s="57"/>
      <c r="D5" s="58">
        <v>2021</v>
      </c>
      <c r="E5" s="58"/>
    </row>
    <row r="6" spans="1:5" s="4" customFormat="1" ht="15.75" customHeight="1" x14ac:dyDescent="0.2">
      <c r="A6" s="30" t="s">
        <v>124</v>
      </c>
      <c r="B6" s="52" t="s">
        <v>125</v>
      </c>
      <c r="C6" s="53"/>
      <c r="D6" s="53"/>
      <c r="E6" s="53"/>
    </row>
    <row r="7" spans="1:5" s="4" customFormat="1" ht="31.5" customHeight="1" x14ac:dyDescent="0.25">
      <c r="A7" s="56" t="s">
        <v>126</v>
      </c>
      <c r="B7" s="5" t="s">
        <v>133</v>
      </c>
      <c r="C7" s="41" t="s">
        <v>127</v>
      </c>
      <c r="D7" s="33">
        <f>D8+D10</f>
        <v>204771.75658955003</v>
      </c>
      <c r="E7" s="33">
        <f>E8+E9+E10</f>
        <v>211269.69978</v>
      </c>
    </row>
    <row r="8" spans="1:5" s="4" customFormat="1" x14ac:dyDescent="0.25">
      <c r="A8" s="56"/>
      <c r="B8" s="5" t="s">
        <v>194</v>
      </c>
      <c r="C8" s="39" t="s">
        <v>127</v>
      </c>
      <c r="D8" s="32">
        <v>204221.48227955002</v>
      </c>
      <c r="E8" s="32">
        <v>177838.76272999999</v>
      </c>
    </row>
    <row r="9" spans="1:5" s="4" customFormat="1" x14ac:dyDescent="0.25">
      <c r="A9" s="38"/>
      <c r="B9" s="5" t="s">
        <v>245</v>
      </c>
      <c r="C9" s="39" t="s">
        <v>127</v>
      </c>
      <c r="D9" s="32">
        <v>0</v>
      </c>
      <c r="E9" s="32">
        <v>31918.96184</v>
      </c>
    </row>
    <row r="10" spans="1:5" s="4" customFormat="1" x14ac:dyDescent="0.25">
      <c r="A10" s="39"/>
      <c r="B10" s="5" t="s">
        <v>246</v>
      </c>
      <c r="C10" s="39" t="s">
        <v>127</v>
      </c>
      <c r="D10" s="32">
        <v>550.27431000000001</v>
      </c>
      <c r="E10" s="32">
        <v>1511.9752100000001</v>
      </c>
    </row>
    <row r="11" spans="1:5" s="4" customFormat="1" ht="32.25" customHeight="1" x14ac:dyDescent="0.25">
      <c r="A11" s="56" t="s">
        <v>128</v>
      </c>
      <c r="B11" s="5" t="s">
        <v>234</v>
      </c>
      <c r="C11" s="39" t="s">
        <v>127</v>
      </c>
      <c r="D11" s="32">
        <f>D12</f>
        <v>127277.73474028999</v>
      </c>
      <c r="E11" s="32">
        <f>E12</f>
        <v>134570.91769999999</v>
      </c>
    </row>
    <row r="12" spans="1:5" s="4" customFormat="1" ht="21.75" customHeight="1" x14ac:dyDescent="0.25">
      <c r="A12" s="56"/>
      <c r="B12" s="5" t="s">
        <v>195</v>
      </c>
      <c r="C12" s="39" t="s">
        <v>127</v>
      </c>
      <c r="D12" s="32">
        <v>127277.73474028999</v>
      </c>
      <c r="E12" s="33">
        <v>134570.91769999999</v>
      </c>
    </row>
    <row r="13" spans="1:5" s="4" customFormat="1" ht="21.75" customHeight="1" x14ac:dyDescent="0.2">
      <c r="A13" s="30" t="s">
        <v>129</v>
      </c>
      <c r="B13" s="41" t="s">
        <v>134</v>
      </c>
      <c r="C13" s="39" t="s">
        <v>127</v>
      </c>
      <c r="D13" s="32">
        <f>D7-D11</f>
        <v>77494.02184926004</v>
      </c>
      <c r="E13" s="32">
        <f>E7-E11</f>
        <v>76698.782080000004</v>
      </c>
    </row>
    <row r="14" spans="1:5" s="4" customFormat="1" ht="31.5" x14ac:dyDescent="0.25">
      <c r="A14" s="30" t="s">
        <v>130</v>
      </c>
      <c r="B14" s="5" t="s">
        <v>193</v>
      </c>
      <c r="C14" s="39" t="s">
        <v>127</v>
      </c>
      <c r="D14" s="32">
        <f>D15+D16</f>
        <v>77494.02184926004</v>
      </c>
      <c r="E14" s="32">
        <f>E15+E16</f>
        <v>76698.782080000004</v>
      </c>
    </row>
    <row r="15" spans="1:5" s="4" customFormat="1" ht="18.75" x14ac:dyDescent="0.2">
      <c r="A15" s="56"/>
      <c r="B15" s="41" t="s">
        <v>138</v>
      </c>
      <c r="C15" s="39" t="s">
        <v>127</v>
      </c>
      <c r="D15" s="34">
        <f>D7-D11-D16</f>
        <v>63036.072521508046</v>
      </c>
      <c r="E15" s="34">
        <f>E7-E11-E16</f>
        <v>57414.654850000006</v>
      </c>
    </row>
    <row r="16" spans="1:5" s="4" customFormat="1" ht="34.5" x14ac:dyDescent="0.2">
      <c r="A16" s="56"/>
      <c r="B16" s="41" t="s">
        <v>139</v>
      </c>
      <c r="C16" s="39" t="s">
        <v>127</v>
      </c>
      <c r="D16" s="32">
        <v>14457.949327751998</v>
      </c>
      <c r="E16" s="32">
        <v>19284.127229999998</v>
      </c>
    </row>
    <row r="17" spans="1:5" s="4" customFormat="1" x14ac:dyDescent="0.2">
      <c r="A17" s="30" t="s">
        <v>135</v>
      </c>
      <c r="B17" s="41" t="s">
        <v>131</v>
      </c>
      <c r="C17" s="39" t="s">
        <v>127</v>
      </c>
      <c r="D17" s="32">
        <f>D13-D14</f>
        <v>0</v>
      </c>
      <c r="E17" s="32">
        <f>E13-E14</f>
        <v>0</v>
      </c>
    </row>
    <row r="18" spans="1:5" s="4" customFormat="1" ht="34.5" x14ac:dyDescent="0.2">
      <c r="A18" s="30" t="s">
        <v>136</v>
      </c>
      <c r="B18" s="41" t="s">
        <v>147</v>
      </c>
      <c r="C18" s="39" t="s">
        <v>127</v>
      </c>
      <c r="D18" s="32"/>
      <c r="E18" s="33"/>
    </row>
    <row r="19" spans="1:5" s="4" customFormat="1" ht="15.75" customHeight="1" x14ac:dyDescent="0.2">
      <c r="A19" s="30" t="s">
        <v>132</v>
      </c>
      <c r="B19" s="52" t="s">
        <v>141</v>
      </c>
      <c r="C19" s="52"/>
      <c r="D19" s="52"/>
      <c r="E19" s="52"/>
    </row>
    <row r="20" spans="1:5" s="4" customFormat="1" ht="47.25" x14ac:dyDescent="0.25">
      <c r="A20" s="56" t="s">
        <v>148</v>
      </c>
      <c r="B20" s="5" t="s">
        <v>152</v>
      </c>
      <c r="C20" s="40" t="s">
        <v>150</v>
      </c>
      <c r="D20" s="35">
        <f>D21+D22+D23</f>
        <v>111677.07800000001</v>
      </c>
      <c r="E20" s="35">
        <f>E21+E22+E23</f>
        <v>117594.591</v>
      </c>
    </row>
    <row r="21" spans="1:5" s="4" customFormat="1" x14ac:dyDescent="0.25">
      <c r="A21" s="56"/>
      <c r="B21" s="5" t="s">
        <v>194</v>
      </c>
      <c r="C21" s="40" t="s">
        <v>150</v>
      </c>
      <c r="D21" s="35">
        <v>111541.32500000001</v>
      </c>
      <c r="E21" s="32">
        <v>101741.996</v>
      </c>
    </row>
    <row r="22" spans="1:5" s="4" customFormat="1" x14ac:dyDescent="0.25">
      <c r="A22" s="39"/>
      <c r="B22" s="5" t="s">
        <v>245</v>
      </c>
      <c r="C22" s="40" t="s">
        <v>150</v>
      </c>
      <c r="D22" s="35">
        <v>0</v>
      </c>
      <c r="E22" s="32">
        <v>15476.027</v>
      </c>
    </row>
    <row r="23" spans="1:5" s="4" customFormat="1" x14ac:dyDescent="0.25">
      <c r="A23" s="39"/>
      <c r="B23" s="5" t="s">
        <v>246</v>
      </c>
      <c r="C23" s="40" t="s">
        <v>150</v>
      </c>
      <c r="D23" s="35">
        <v>135.75299999999999</v>
      </c>
      <c r="E23" s="32">
        <v>376.56799999999998</v>
      </c>
    </row>
    <row r="24" spans="1:5" s="4" customFormat="1" ht="39" customHeight="1" x14ac:dyDescent="0.2">
      <c r="A24" s="30" t="s">
        <v>145</v>
      </c>
      <c r="B24" s="6" t="s">
        <v>153</v>
      </c>
      <c r="C24" s="40" t="s">
        <v>150</v>
      </c>
      <c r="D24" s="35">
        <f>D25+D28</f>
        <v>120317.303</v>
      </c>
      <c r="E24" s="32">
        <f>E25+E28</f>
        <v>127311.22099999999</v>
      </c>
    </row>
    <row r="25" spans="1:5" s="4" customFormat="1" ht="31.5" x14ac:dyDescent="0.2">
      <c r="A25" s="56"/>
      <c r="B25" s="6" t="s">
        <v>154</v>
      </c>
      <c r="C25" s="40" t="s">
        <v>150</v>
      </c>
      <c r="D25" s="35">
        <f>D26+D27</f>
        <v>120244.177</v>
      </c>
      <c r="E25" s="32">
        <f>E26+E27</f>
        <v>127229.435</v>
      </c>
    </row>
    <row r="26" spans="1:5" s="4" customFormat="1" x14ac:dyDescent="0.25">
      <c r="A26" s="56"/>
      <c r="B26" s="5" t="s">
        <v>195</v>
      </c>
      <c r="C26" s="40" t="s">
        <v>150</v>
      </c>
      <c r="D26" s="35">
        <v>120006.917</v>
      </c>
      <c r="E26" s="33">
        <v>126996.315</v>
      </c>
    </row>
    <row r="27" spans="1:5" s="4" customFormat="1" x14ac:dyDescent="0.25">
      <c r="A27" s="56"/>
      <c r="B27" s="5" t="s">
        <v>236</v>
      </c>
      <c r="C27" s="40" t="s">
        <v>150</v>
      </c>
      <c r="D27" s="35">
        <v>237.26</v>
      </c>
      <c r="E27" s="33">
        <v>233.12</v>
      </c>
    </row>
    <row r="28" spans="1:5" s="4" customFormat="1" ht="31.5" x14ac:dyDescent="0.2">
      <c r="A28" s="28"/>
      <c r="B28" s="6" t="s">
        <v>155</v>
      </c>
      <c r="C28" s="40" t="s">
        <v>150</v>
      </c>
      <c r="D28" s="36">
        <f>D29</f>
        <v>73.126000000000005</v>
      </c>
      <c r="E28" s="37">
        <f>E29</f>
        <v>81.786000000000001</v>
      </c>
    </row>
    <row r="29" spans="1:5" s="4" customFormat="1" x14ac:dyDescent="0.25">
      <c r="A29" s="28"/>
      <c r="B29" s="5" t="s">
        <v>239</v>
      </c>
      <c r="C29" s="40" t="s">
        <v>150</v>
      </c>
      <c r="D29" s="35">
        <v>73.126000000000005</v>
      </c>
      <c r="E29" s="33">
        <v>81.786000000000001</v>
      </c>
    </row>
    <row r="30" spans="1:5" s="4" customFormat="1" ht="15" customHeight="1" x14ac:dyDescent="0.2">
      <c r="A30" s="11"/>
      <c r="B30" s="12" t="s">
        <v>17</v>
      </c>
      <c r="C30" s="13"/>
      <c r="D30" s="13"/>
      <c r="E30" s="13"/>
    </row>
    <row r="31" spans="1:5" s="7" customFormat="1" ht="15" customHeight="1" x14ac:dyDescent="0.2">
      <c r="A31" s="15"/>
      <c r="B31" s="59" t="s">
        <v>142</v>
      </c>
      <c r="C31" s="59"/>
      <c r="D31" s="59"/>
      <c r="E31" s="59"/>
    </row>
    <row r="32" spans="1:5" s="7" customFormat="1" ht="15" customHeight="1" x14ac:dyDescent="0.2">
      <c r="A32" s="15"/>
      <c r="B32" s="9" t="s">
        <v>143</v>
      </c>
      <c r="C32" s="10"/>
      <c r="D32" s="10"/>
      <c r="E32" s="10"/>
    </row>
    <row r="33" spans="1:5" s="7" customFormat="1" ht="15" customHeight="1" x14ac:dyDescent="0.2">
      <c r="A33" s="15"/>
      <c r="B33" s="8" t="s">
        <v>144</v>
      </c>
    </row>
    <row r="34" spans="1:5" s="7" customFormat="1" ht="15" customHeight="1" x14ac:dyDescent="0.2">
      <c r="A34" s="15"/>
      <c r="B34" s="8" t="s">
        <v>149</v>
      </c>
    </row>
    <row r="35" spans="1:5" s="7" customFormat="1" ht="15" customHeight="1" x14ac:dyDescent="0.2">
      <c r="A35" s="15"/>
      <c r="B35" s="8"/>
    </row>
    <row r="37" spans="1:5" x14ac:dyDescent="0.25">
      <c r="A37" s="60" t="s">
        <v>243</v>
      </c>
      <c r="B37" s="60"/>
      <c r="C37" s="60"/>
      <c r="D37" s="60"/>
      <c r="E37" s="60"/>
    </row>
    <row r="38" spans="1:5" x14ac:dyDescent="0.25">
      <c r="A38" s="7"/>
      <c r="B38" s="7"/>
      <c r="C38" s="7"/>
      <c r="D38" s="24"/>
      <c r="E38" s="7"/>
    </row>
    <row r="39" spans="1:5" x14ac:dyDescent="0.25">
      <c r="A39" s="7"/>
      <c r="B39" s="7"/>
      <c r="C39" s="7"/>
      <c r="D39" s="24"/>
      <c r="E39" s="7"/>
    </row>
    <row r="40" spans="1:5" x14ac:dyDescent="0.25">
      <c r="A40" s="7"/>
      <c r="B40" s="7"/>
      <c r="C40" s="7"/>
      <c r="D40" s="24"/>
      <c r="E40" s="7"/>
    </row>
    <row r="41" spans="1:5" x14ac:dyDescent="0.25">
      <c r="A41" s="7"/>
      <c r="B41" s="7"/>
      <c r="C41" s="7"/>
      <c r="D41" s="24"/>
      <c r="E41" s="7"/>
    </row>
    <row r="42" spans="1:5" x14ac:dyDescent="0.25">
      <c r="A42" s="7"/>
      <c r="B42" s="7"/>
      <c r="C42" s="7"/>
      <c r="D42" s="24"/>
      <c r="E42" s="7"/>
    </row>
    <row r="43" spans="1:5" x14ac:dyDescent="0.25">
      <c r="A43" s="25"/>
      <c r="B43" s="10"/>
      <c r="C43" s="21"/>
      <c r="D43" s="24"/>
      <c r="E43" s="7"/>
    </row>
    <row r="44" spans="1:5" x14ac:dyDescent="0.25">
      <c r="A44" s="26" t="s">
        <v>241</v>
      </c>
      <c r="B44" s="10"/>
      <c r="C44" s="21"/>
      <c r="D44" s="24"/>
      <c r="E44" s="7"/>
    </row>
    <row r="45" spans="1:5" x14ac:dyDescent="0.25">
      <c r="A45" s="27" t="s">
        <v>232</v>
      </c>
      <c r="B45" s="10"/>
      <c r="C45" s="21"/>
      <c r="D45" s="24"/>
      <c r="E45" s="7"/>
    </row>
  </sheetData>
  <mergeCells count="14">
    <mergeCell ref="B31:E31"/>
    <mergeCell ref="A37:E37"/>
    <mergeCell ref="A7:A8"/>
    <mergeCell ref="A11:A12"/>
    <mergeCell ref="A15:A16"/>
    <mergeCell ref="B19:E19"/>
    <mergeCell ref="A20:A21"/>
    <mergeCell ref="A25:A27"/>
    <mergeCell ref="B6:E6"/>
    <mergeCell ref="A2:E2"/>
    <mergeCell ref="A4:A5"/>
    <mergeCell ref="B4:B5"/>
    <mergeCell ref="C4:C5"/>
    <mergeCell ref="D5:E5"/>
  </mergeCells>
  <pageMargins left="0.70866141732283472" right="0.11811023622047245" top="0.55118110236220474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X120"/>
  <sheetViews>
    <sheetView topLeftCell="A45" workbookViewId="0">
      <selection activeCell="CD62" sqref="CD62:CM62"/>
    </sheetView>
  </sheetViews>
  <sheetFormatPr defaultColWidth="0.85546875" defaultRowHeight="15" x14ac:dyDescent="0.25"/>
  <cols>
    <col min="1" max="39" width="0.85546875" style="20"/>
    <col min="40" max="40" width="2.42578125" style="20" customWidth="1"/>
    <col min="41" max="47" width="0.85546875" style="20"/>
    <col min="48" max="48" width="8.28515625" style="20" customWidth="1"/>
    <col min="49" max="73" width="0.85546875" style="20"/>
    <col min="74" max="74" width="2.28515625" style="20" customWidth="1"/>
    <col min="75" max="75" width="1.7109375" style="20" customWidth="1"/>
    <col min="76" max="85" width="0.85546875" style="20"/>
    <col min="86" max="86" width="2.7109375" style="20" customWidth="1"/>
    <col min="87" max="88" width="0.85546875" style="20"/>
    <col min="89" max="89" width="1.28515625" style="20" customWidth="1"/>
    <col min="90" max="90" width="0.85546875" style="20"/>
    <col min="91" max="93" width="0.85546875" style="20" customWidth="1"/>
    <col min="94" max="291" width="0.85546875" style="20"/>
    <col min="292" max="292" width="2.42578125" style="20" customWidth="1"/>
    <col min="293" max="299" width="0.85546875" style="20"/>
    <col min="300" max="300" width="8.28515625" style="20" customWidth="1"/>
    <col min="301" max="325" width="0.85546875" style="20"/>
    <col min="326" max="326" width="2.28515625" style="20" customWidth="1"/>
    <col min="327" max="327" width="1.7109375" style="20" customWidth="1"/>
    <col min="328" max="337" width="0.85546875" style="20"/>
    <col min="338" max="338" width="2.7109375" style="20" customWidth="1"/>
    <col min="339" max="340" width="0.85546875" style="20"/>
    <col min="341" max="341" width="1.28515625" style="20" customWidth="1"/>
    <col min="342" max="342" width="0.85546875" style="20"/>
    <col min="343" max="345" width="0.85546875" style="20" customWidth="1"/>
    <col min="346" max="364" width="0.85546875" style="20"/>
    <col min="365" max="365" width="11.42578125" style="20" customWidth="1"/>
    <col min="366" max="366" width="16" style="20" customWidth="1"/>
    <col min="367" max="547" width="0.85546875" style="20"/>
    <col min="548" max="548" width="2.42578125" style="20" customWidth="1"/>
    <col min="549" max="555" width="0.85546875" style="20"/>
    <col min="556" max="556" width="8.28515625" style="20" customWidth="1"/>
    <col min="557" max="581" width="0.85546875" style="20"/>
    <col min="582" max="582" width="2.28515625" style="20" customWidth="1"/>
    <col min="583" max="583" width="1.7109375" style="20" customWidth="1"/>
    <col min="584" max="593" width="0.85546875" style="20"/>
    <col min="594" max="594" width="2.7109375" style="20" customWidth="1"/>
    <col min="595" max="596" width="0.85546875" style="20"/>
    <col min="597" max="597" width="1.28515625" style="20" customWidth="1"/>
    <col min="598" max="598" width="0.85546875" style="20"/>
    <col min="599" max="601" width="0.85546875" style="20" customWidth="1"/>
    <col min="602" max="620" width="0.85546875" style="20"/>
    <col min="621" max="621" width="11.42578125" style="20" customWidth="1"/>
    <col min="622" max="622" width="16" style="20" customWidth="1"/>
    <col min="623" max="803" width="0.85546875" style="20"/>
    <col min="804" max="804" width="2.42578125" style="20" customWidth="1"/>
    <col min="805" max="811" width="0.85546875" style="20"/>
    <col min="812" max="812" width="8.28515625" style="20" customWidth="1"/>
    <col min="813" max="837" width="0.85546875" style="20"/>
    <col min="838" max="838" width="2.28515625" style="20" customWidth="1"/>
    <col min="839" max="839" width="1.7109375" style="20" customWidth="1"/>
    <col min="840" max="849" width="0.85546875" style="20"/>
    <col min="850" max="850" width="2.7109375" style="20" customWidth="1"/>
    <col min="851" max="852" width="0.85546875" style="20"/>
    <col min="853" max="853" width="1.28515625" style="20" customWidth="1"/>
    <col min="854" max="854" width="0.85546875" style="20"/>
    <col min="855" max="857" width="0.85546875" style="20" customWidth="1"/>
    <col min="858" max="876" width="0.85546875" style="20"/>
    <col min="877" max="877" width="11.42578125" style="20" customWidth="1"/>
    <col min="878" max="878" width="16" style="20" customWidth="1"/>
    <col min="879" max="1059" width="0.85546875" style="20"/>
    <col min="1060" max="1060" width="2.42578125" style="20" customWidth="1"/>
    <col min="1061" max="1067" width="0.85546875" style="20"/>
    <col min="1068" max="1068" width="8.28515625" style="20" customWidth="1"/>
    <col min="1069" max="1093" width="0.85546875" style="20"/>
    <col min="1094" max="1094" width="2.28515625" style="20" customWidth="1"/>
    <col min="1095" max="1095" width="1.7109375" style="20" customWidth="1"/>
    <col min="1096" max="1105" width="0.85546875" style="20"/>
    <col min="1106" max="1106" width="2.7109375" style="20" customWidth="1"/>
    <col min="1107" max="1108" width="0.85546875" style="20"/>
    <col min="1109" max="1109" width="1.28515625" style="20" customWidth="1"/>
    <col min="1110" max="1110" width="0.85546875" style="20"/>
    <col min="1111" max="1113" width="0.85546875" style="20" customWidth="1"/>
    <col min="1114" max="1132" width="0.85546875" style="20"/>
    <col min="1133" max="1133" width="11.42578125" style="20" customWidth="1"/>
    <col min="1134" max="1134" width="16" style="20" customWidth="1"/>
    <col min="1135" max="1315" width="0.85546875" style="20"/>
    <col min="1316" max="1316" width="2.42578125" style="20" customWidth="1"/>
    <col min="1317" max="1323" width="0.85546875" style="20"/>
    <col min="1324" max="1324" width="8.28515625" style="20" customWidth="1"/>
    <col min="1325" max="1349" width="0.85546875" style="20"/>
    <col min="1350" max="1350" width="2.28515625" style="20" customWidth="1"/>
    <col min="1351" max="1351" width="1.7109375" style="20" customWidth="1"/>
    <col min="1352" max="1361" width="0.85546875" style="20"/>
    <col min="1362" max="1362" width="2.7109375" style="20" customWidth="1"/>
    <col min="1363" max="1364" width="0.85546875" style="20"/>
    <col min="1365" max="1365" width="1.28515625" style="20" customWidth="1"/>
    <col min="1366" max="1366" width="0.85546875" style="20"/>
    <col min="1367" max="1369" width="0.85546875" style="20" customWidth="1"/>
    <col min="1370" max="1388" width="0.85546875" style="20"/>
    <col min="1389" max="1389" width="11.42578125" style="20" customWidth="1"/>
    <col min="1390" max="1390" width="16" style="20" customWidth="1"/>
    <col min="1391" max="1571" width="0.85546875" style="20"/>
    <col min="1572" max="1572" width="2.42578125" style="20" customWidth="1"/>
    <col min="1573" max="1579" width="0.85546875" style="20"/>
    <col min="1580" max="1580" width="8.28515625" style="20" customWidth="1"/>
    <col min="1581" max="1605" width="0.85546875" style="20"/>
    <col min="1606" max="1606" width="2.28515625" style="20" customWidth="1"/>
    <col min="1607" max="1607" width="1.7109375" style="20" customWidth="1"/>
    <col min="1608" max="1617" width="0.85546875" style="20"/>
    <col min="1618" max="1618" width="2.7109375" style="20" customWidth="1"/>
    <col min="1619" max="1620" width="0.85546875" style="20"/>
    <col min="1621" max="1621" width="1.28515625" style="20" customWidth="1"/>
    <col min="1622" max="1622" width="0.85546875" style="20"/>
    <col min="1623" max="1625" width="0.85546875" style="20" customWidth="1"/>
    <col min="1626" max="1644" width="0.85546875" style="20"/>
    <col min="1645" max="1645" width="11.42578125" style="20" customWidth="1"/>
    <col min="1646" max="1646" width="16" style="20" customWidth="1"/>
    <col min="1647" max="1827" width="0.85546875" style="20"/>
    <col min="1828" max="1828" width="2.42578125" style="20" customWidth="1"/>
    <col min="1829" max="1835" width="0.85546875" style="20"/>
    <col min="1836" max="1836" width="8.28515625" style="20" customWidth="1"/>
    <col min="1837" max="1861" width="0.85546875" style="20"/>
    <col min="1862" max="1862" width="2.28515625" style="20" customWidth="1"/>
    <col min="1863" max="1863" width="1.7109375" style="20" customWidth="1"/>
    <col min="1864" max="1873" width="0.85546875" style="20"/>
    <col min="1874" max="1874" width="2.7109375" style="20" customWidth="1"/>
    <col min="1875" max="1876" width="0.85546875" style="20"/>
    <col min="1877" max="1877" width="1.28515625" style="20" customWidth="1"/>
    <col min="1878" max="1878" width="0.85546875" style="20"/>
    <col min="1879" max="1881" width="0.85546875" style="20" customWidth="1"/>
    <col min="1882" max="1900" width="0.85546875" style="20"/>
    <col min="1901" max="1901" width="11.42578125" style="20" customWidth="1"/>
    <col min="1902" max="1902" width="16" style="20" customWidth="1"/>
    <col min="1903" max="2083" width="0.85546875" style="20"/>
    <col min="2084" max="2084" width="2.42578125" style="20" customWidth="1"/>
    <col min="2085" max="2091" width="0.85546875" style="20"/>
    <col min="2092" max="2092" width="8.28515625" style="20" customWidth="1"/>
    <col min="2093" max="2117" width="0.85546875" style="20"/>
    <col min="2118" max="2118" width="2.28515625" style="20" customWidth="1"/>
    <col min="2119" max="2119" width="1.7109375" style="20" customWidth="1"/>
    <col min="2120" max="2129" width="0.85546875" style="20"/>
    <col min="2130" max="2130" width="2.7109375" style="20" customWidth="1"/>
    <col min="2131" max="2132" width="0.85546875" style="20"/>
    <col min="2133" max="2133" width="1.28515625" style="20" customWidth="1"/>
    <col min="2134" max="2134" width="0.85546875" style="20"/>
    <col min="2135" max="2137" width="0.85546875" style="20" customWidth="1"/>
    <col min="2138" max="2156" width="0.85546875" style="20"/>
    <col min="2157" max="2157" width="11.42578125" style="20" customWidth="1"/>
    <col min="2158" max="2158" width="16" style="20" customWidth="1"/>
    <col min="2159" max="2339" width="0.85546875" style="20"/>
    <col min="2340" max="2340" width="2.42578125" style="20" customWidth="1"/>
    <col min="2341" max="2347" width="0.85546875" style="20"/>
    <col min="2348" max="2348" width="8.28515625" style="20" customWidth="1"/>
    <col min="2349" max="2373" width="0.85546875" style="20"/>
    <col min="2374" max="2374" width="2.28515625" style="20" customWidth="1"/>
    <col min="2375" max="2375" width="1.7109375" style="20" customWidth="1"/>
    <col min="2376" max="2385" width="0.85546875" style="20"/>
    <col min="2386" max="2386" width="2.7109375" style="20" customWidth="1"/>
    <col min="2387" max="2388" width="0.85546875" style="20"/>
    <col min="2389" max="2389" width="1.28515625" style="20" customWidth="1"/>
    <col min="2390" max="2390" width="0.85546875" style="20"/>
    <col min="2391" max="2393" width="0.85546875" style="20" customWidth="1"/>
    <col min="2394" max="2412" width="0.85546875" style="20"/>
    <col min="2413" max="2413" width="11.42578125" style="20" customWidth="1"/>
    <col min="2414" max="2414" width="16" style="20" customWidth="1"/>
    <col min="2415" max="2595" width="0.85546875" style="20"/>
    <col min="2596" max="2596" width="2.42578125" style="20" customWidth="1"/>
    <col min="2597" max="2603" width="0.85546875" style="20"/>
    <col min="2604" max="2604" width="8.28515625" style="20" customWidth="1"/>
    <col min="2605" max="2629" width="0.85546875" style="20"/>
    <col min="2630" max="2630" width="2.28515625" style="20" customWidth="1"/>
    <col min="2631" max="2631" width="1.7109375" style="20" customWidth="1"/>
    <col min="2632" max="2641" width="0.85546875" style="20"/>
    <col min="2642" max="2642" width="2.7109375" style="20" customWidth="1"/>
    <col min="2643" max="2644" width="0.85546875" style="20"/>
    <col min="2645" max="2645" width="1.28515625" style="20" customWidth="1"/>
    <col min="2646" max="2646" width="0.85546875" style="20"/>
    <col min="2647" max="2649" width="0.85546875" style="20" customWidth="1"/>
    <col min="2650" max="2668" width="0.85546875" style="20"/>
    <col min="2669" max="2669" width="11.42578125" style="20" customWidth="1"/>
    <col min="2670" max="2670" width="16" style="20" customWidth="1"/>
    <col min="2671" max="2851" width="0.85546875" style="20"/>
    <col min="2852" max="2852" width="2.42578125" style="20" customWidth="1"/>
    <col min="2853" max="2859" width="0.85546875" style="20"/>
    <col min="2860" max="2860" width="8.28515625" style="20" customWidth="1"/>
    <col min="2861" max="2885" width="0.85546875" style="20"/>
    <col min="2886" max="2886" width="2.28515625" style="20" customWidth="1"/>
    <col min="2887" max="2887" width="1.7109375" style="20" customWidth="1"/>
    <col min="2888" max="2897" width="0.85546875" style="20"/>
    <col min="2898" max="2898" width="2.7109375" style="20" customWidth="1"/>
    <col min="2899" max="2900" width="0.85546875" style="20"/>
    <col min="2901" max="2901" width="1.28515625" style="20" customWidth="1"/>
    <col min="2902" max="2902" width="0.85546875" style="20"/>
    <col min="2903" max="2905" width="0.85546875" style="20" customWidth="1"/>
    <col min="2906" max="2924" width="0.85546875" style="20"/>
    <col min="2925" max="2925" width="11.42578125" style="20" customWidth="1"/>
    <col min="2926" max="2926" width="16" style="20" customWidth="1"/>
    <col min="2927" max="3107" width="0.85546875" style="20"/>
    <col min="3108" max="3108" width="2.42578125" style="20" customWidth="1"/>
    <col min="3109" max="3115" width="0.85546875" style="20"/>
    <col min="3116" max="3116" width="8.28515625" style="20" customWidth="1"/>
    <col min="3117" max="3141" width="0.85546875" style="20"/>
    <col min="3142" max="3142" width="2.28515625" style="20" customWidth="1"/>
    <col min="3143" max="3143" width="1.7109375" style="20" customWidth="1"/>
    <col min="3144" max="3153" width="0.85546875" style="20"/>
    <col min="3154" max="3154" width="2.7109375" style="20" customWidth="1"/>
    <col min="3155" max="3156" width="0.85546875" style="20"/>
    <col min="3157" max="3157" width="1.28515625" style="20" customWidth="1"/>
    <col min="3158" max="3158" width="0.85546875" style="20"/>
    <col min="3159" max="3161" width="0.85546875" style="20" customWidth="1"/>
    <col min="3162" max="3180" width="0.85546875" style="20"/>
    <col min="3181" max="3181" width="11.42578125" style="20" customWidth="1"/>
    <col min="3182" max="3182" width="16" style="20" customWidth="1"/>
    <col min="3183" max="3363" width="0.85546875" style="20"/>
    <col min="3364" max="3364" width="2.42578125" style="20" customWidth="1"/>
    <col min="3365" max="3371" width="0.85546875" style="20"/>
    <col min="3372" max="3372" width="8.28515625" style="20" customWidth="1"/>
    <col min="3373" max="3397" width="0.85546875" style="20"/>
    <col min="3398" max="3398" width="2.28515625" style="20" customWidth="1"/>
    <col min="3399" max="3399" width="1.7109375" style="20" customWidth="1"/>
    <col min="3400" max="3409" width="0.85546875" style="20"/>
    <col min="3410" max="3410" width="2.7109375" style="20" customWidth="1"/>
    <col min="3411" max="3412" width="0.85546875" style="20"/>
    <col min="3413" max="3413" width="1.28515625" style="20" customWidth="1"/>
    <col min="3414" max="3414" width="0.85546875" style="20"/>
    <col min="3415" max="3417" width="0.85546875" style="20" customWidth="1"/>
    <col min="3418" max="3436" width="0.85546875" style="20"/>
    <col min="3437" max="3437" width="11.42578125" style="20" customWidth="1"/>
    <col min="3438" max="3438" width="16" style="20" customWidth="1"/>
    <col min="3439" max="3619" width="0.85546875" style="20"/>
    <col min="3620" max="3620" width="2.42578125" style="20" customWidth="1"/>
    <col min="3621" max="3627" width="0.85546875" style="20"/>
    <col min="3628" max="3628" width="8.28515625" style="20" customWidth="1"/>
    <col min="3629" max="3653" width="0.85546875" style="20"/>
    <col min="3654" max="3654" width="2.28515625" style="20" customWidth="1"/>
    <col min="3655" max="3655" width="1.7109375" style="20" customWidth="1"/>
    <col min="3656" max="3665" width="0.85546875" style="20"/>
    <col min="3666" max="3666" width="2.7109375" style="20" customWidth="1"/>
    <col min="3667" max="3668" width="0.85546875" style="20"/>
    <col min="3669" max="3669" width="1.28515625" style="20" customWidth="1"/>
    <col min="3670" max="3670" width="0.85546875" style="20"/>
    <col min="3671" max="3673" width="0.85546875" style="20" customWidth="1"/>
    <col min="3674" max="3692" width="0.85546875" style="20"/>
    <col min="3693" max="3693" width="11.42578125" style="20" customWidth="1"/>
    <col min="3694" max="3694" width="16" style="20" customWidth="1"/>
    <col min="3695" max="3875" width="0.85546875" style="20"/>
    <col min="3876" max="3876" width="2.42578125" style="20" customWidth="1"/>
    <col min="3877" max="3883" width="0.85546875" style="20"/>
    <col min="3884" max="3884" width="8.28515625" style="20" customWidth="1"/>
    <col min="3885" max="3909" width="0.85546875" style="20"/>
    <col min="3910" max="3910" width="2.28515625" style="20" customWidth="1"/>
    <col min="3911" max="3911" width="1.7109375" style="20" customWidth="1"/>
    <col min="3912" max="3921" width="0.85546875" style="20"/>
    <col min="3922" max="3922" width="2.7109375" style="20" customWidth="1"/>
    <col min="3923" max="3924" width="0.85546875" style="20"/>
    <col min="3925" max="3925" width="1.28515625" style="20" customWidth="1"/>
    <col min="3926" max="3926" width="0.85546875" style="20"/>
    <col min="3927" max="3929" width="0.85546875" style="20" customWidth="1"/>
    <col min="3930" max="3948" width="0.85546875" style="20"/>
    <col min="3949" max="3949" width="11.42578125" style="20" customWidth="1"/>
    <col min="3950" max="3950" width="16" style="20" customWidth="1"/>
    <col min="3951" max="4131" width="0.85546875" style="20"/>
    <col min="4132" max="4132" width="2.42578125" style="20" customWidth="1"/>
    <col min="4133" max="4139" width="0.85546875" style="20"/>
    <col min="4140" max="4140" width="8.28515625" style="20" customWidth="1"/>
    <col min="4141" max="4165" width="0.85546875" style="20"/>
    <col min="4166" max="4166" width="2.28515625" style="20" customWidth="1"/>
    <col min="4167" max="4167" width="1.7109375" style="20" customWidth="1"/>
    <col min="4168" max="4177" width="0.85546875" style="20"/>
    <col min="4178" max="4178" width="2.7109375" style="20" customWidth="1"/>
    <col min="4179" max="4180" width="0.85546875" style="20"/>
    <col min="4181" max="4181" width="1.28515625" style="20" customWidth="1"/>
    <col min="4182" max="4182" width="0.85546875" style="20"/>
    <col min="4183" max="4185" width="0.85546875" style="20" customWidth="1"/>
    <col min="4186" max="4204" width="0.85546875" style="20"/>
    <col min="4205" max="4205" width="11.42578125" style="20" customWidth="1"/>
    <col min="4206" max="4206" width="16" style="20" customWidth="1"/>
    <col min="4207" max="4387" width="0.85546875" style="20"/>
    <col min="4388" max="4388" width="2.42578125" style="20" customWidth="1"/>
    <col min="4389" max="4395" width="0.85546875" style="20"/>
    <col min="4396" max="4396" width="8.28515625" style="20" customWidth="1"/>
    <col min="4397" max="4421" width="0.85546875" style="20"/>
    <col min="4422" max="4422" width="2.28515625" style="20" customWidth="1"/>
    <col min="4423" max="4423" width="1.7109375" style="20" customWidth="1"/>
    <col min="4424" max="4433" width="0.85546875" style="20"/>
    <col min="4434" max="4434" width="2.7109375" style="20" customWidth="1"/>
    <col min="4435" max="4436" width="0.85546875" style="20"/>
    <col min="4437" max="4437" width="1.28515625" style="20" customWidth="1"/>
    <col min="4438" max="4438" width="0.85546875" style="20"/>
    <col min="4439" max="4441" width="0.85546875" style="20" customWidth="1"/>
    <col min="4442" max="4460" width="0.85546875" style="20"/>
    <col min="4461" max="4461" width="11.42578125" style="20" customWidth="1"/>
    <col min="4462" max="4462" width="16" style="20" customWidth="1"/>
    <col min="4463" max="4643" width="0.85546875" style="20"/>
    <col min="4644" max="4644" width="2.42578125" style="20" customWidth="1"/>
    <col min="4645" max="4651" width="0.85546875" style="20"/>
    <col min="4652" max="4652" width="8.28515625" style="20" customWidth="1"/>
    <col min="4653" max="4677" width="0.85546875" style="20"/>
    <col min="4678" max="4678" width="2.28515625" style="20" customWidth="1"/>
    <col min="4679" max="4679" width="1.7109375" style="20" customWidth="1"/>
    <col min="4680" max="4689" width="0.85546875" style="20"/>
    <col min="4690" max="4690" width="2.7109375" style="20" customWidth="1"/>
    <col min="4691" max="4692" width="0.85546875" style="20"/>
    <col min="4693" max="4693" width="1.28515625" style="20" customWidth="1"/>
    <col min="4694" max="4694" width="0.85546875" style="20"/>
    <col min="4695" max="4697" width="0.85546875" style="20" customWidth="1"/>
    <col min="4698" max="4716" width="0.85546875" style="20"/>
    <col min="4717" max="4717" width="11.42578125" style="20" customWidth="1"/>
    <col min="4718" max="4718" width="16" style="20" customWidth="1"/>
    <col min="4719" max="4899" width="0.85546875" style="20"/>
    <col min="4900" max="4900" width="2.42578125" style="20" customWidth="1"/>
    <col min="4901" max="4907" width="0.85546875" style="20"/>
    <col min="4908" max="4908" width="8.28515625" style="20" customWidth="1"/>
    <col min="4909" max="4933" width="0.85546875" style="20"/>
    <col min="4934" max="4934" width="2.28515625" style="20" customWidth="1"/>
    <col min="4935" max="4935" width="1.7109375" style="20" customWidth="1"/>
    <col min="4936" max="4945" width="0.85546875" style="20"/>
    <col min="4946" max="4946" width="2.7109375" style="20" customWidth="1"/>
    <col min="4947" max="4948" width="0.85546875" style="20"/>
    <col min="4949" max="4949" width="1.28515625" style="20" customWidth="1"/>
    <col min="4950" max="4950" width="0.85546875" style="20"/>
    <col min="4951" max="4953" width="0.85546875" style="20" customWidth="1"/>
    <col min="4954" max="4972" width="0.85546875" style="20"/>
    <col min="4973" max="4973" width="11.42578125" style="20" customWidth="1"/>
    <col min="4974" max="4974" width="16" style="20" customWidth="1"/>
    <col min="4975" max="5155" width="0.85546875" style="20"/>
    <col min="5156" max="5156" width="2.42578125" style="20" customWidth="1"/>
    <col min="5157" max="5163" width="0.85546875" style="20"/>
    <col min="5164" max="5164" width="8.28515625" style="20" customWidth="1"/>
    <col min="5165" max="5189" width="0.85546875" style="20"/>
    <col min="5190" max="5190" width="2.28515625" style="20" customWidth="1"/>
    <col min="5191" max="5191" width="1.7109375" style="20" customWidth="1"/>
    <col min="5192" max="5201" width="0.85546875" style="20"/>
    <col min="5202" max="5202" width="2.7109375" style="20" customWidth="1"/>
    <col min="5203" max="5204" width="0.85546875" style="20"/>
    <col min="5205" max="5205" width="1.28515625" style="20" customWidth="1"/>
    <col min="5206" max="5206" width="0.85546875" style="20"/>
    <col min="5207" max="5209" width="0.85546875" style="20" customWidth="1"/>
    <col min="5210" max="5228" width="0.85546875" style="20"/>
    <col min="5229" max="5229" width="11.42578125" style="20" customWidth="1"/>
    <col min="5230" max="5230" width="16" style="20" customWidth="1"/>
    <col min="5231" max="5411" width="0.85546875" style="20"/>
    <col min="5412" max="5412" width="2.42578125" style="20" customWidth="1"/>
    <col min="5413" max="5419" width="0.85546875" style="20"/>
    <col min="5420" max="5420" width="8.28515625" style="20" customWidth="1"/>
    <col min="5421" max="5445" width="0.85546875" style="20"/>
    <col min="5446" max="5446" width="2.28515625" style="20" customWidth="1"/>
    <col min="5447" max="5447" width="1.7109375" style="20" customWidth="1"/>
    <col min="5448" max="5457" width="0.85546875" style="20"/>
    <col min="5458" max="5458" width="2.7109375" style="20" customWidth="1"/>
    <col min="5459" max="5460" width="0.85546875" style="20"/>
    <col min="5461" max="5461" width="1.28515625" style="20" customWidth="1"/>
    <col min="5462" max="5462" width="0.85546875" style="20"/>
    <col min="5463" max="5465" width="0.85546875" style="20" customWidth="1"/>
    <col min="5466" max="5484" width="0.85546875" style="20"/>
    <col min="5485" max="5485" width="11.42578125" style="20" customWidth="1"/>
    <col min="5486" max="5486" width="16" style="20" customWidth="1"/>
    <col min="5487" max="5667" width="0.85546875" style="20"/>
    <col min="5668" max="5668" width="2.42578125" style="20" customWidth="1"/>
    <col min="5669" max="5675" width="0.85546875" style="20"/>
    <col min="5676" max="5676" width="8.28515625" style="20" customWidth="1"/>
    <col min="5677" max="5701" width="0.85546875" style="20"/>
    <col min="5702" max="5702" width="2.28515625" style="20" customWidth="1"/>
    <col min="5703" max="5703" width="1.7109375" style="20" customWidth="1"/>
    <col min="5704" max="5713" width="0.85546875" style="20"/>
    <col min="5714" max="5714" width="2.7109375" style="20" customWidth="1"/>
    <col min="5715" max="5716" width="0.85546875" style="20"/>
    <col min="5717" max="5717" width="1.28515625" style="20" customWidth="1"/>
    <col min="5718" max="5718" width="0.85546875" style="20"/>
    <col min="5719" max="5721" width="0.85546875" style="20" customWidth="1"/>
    <col min="5722" max="5740" width="0.85546875" style="20"/>
    <col min="5741" max="5741" width="11.42578125" style="20" customWidth="1"/>
    <col min="5742" max="5742" width="16" style="20" customWidth="1"/>
    <col min="5743" max="5923" width="0.85546875" style="20"/>
    <col min="5924" max="5924" width="2.42578125" style="20" customWidth="1"/>
    <col min="5925" max="5931" width="0.85546875" style="20"/>
    <col min="5932" max="5932" width="8.28515625" style="20" customWidth="1"/>
    <col min="5933" max="5957" width="0.85546875" style="20"/>
    <col min="5958" max="5958" width="2.28515625" style="20" customWidth="1"/>
    <col min="5959" max="5959" width="1.7109375" style="20" customWidth="1"/>
    <col min="5960" max="5969" width="0.85546875" style="20"/>
    <col min="5970" max="5970" width="2.7109375" style="20" customWidth="1"/>
    <col min="5971" max="5972" width="0.85546875" style="20"/>
    <col min="5973" max="5973" width="1.28515625" style="20" customWidth="1"/>
    <col min="5974" max="5974" width="0.85546875" style="20"/>
    <col min="5975" max="5977" width="0.85546875" style="20" customWidth="1"/>
    <col min="5978" max="5996" width="0.85546875" style="20"/>
    <col min="5997" max="5997" width="11.42578125" style="20" customWidth="1"/>
    <col min="5998" max="5998" width="16" style="20" customWidth="1"/>
    <col min="5999" max="6179" width="0.85546875" style="20"/>
    <col min="6180" max="6180" width="2.42578125" style="20" customWidth="1"/>
    <col min="6181" max="6187" width="0.85546875" style="20"/>
    <col min="6188" max="6188" width="8.28515625" style="20" customWidth="1"/>
    <col min="6189" max="6213" width="0.85546875" style="20"/>
    <col min="6214" max="6214" width="2.28515625" style="20" customWidth="1"/>
    <col min="6215" max="6215" width="1.7109375" style="20" customWidth="1"/>
    <col min="6216" max="6225" width="0.85546875" style="20"/>
    <col min="6226" max="6226" width="2.7109375" style="20" customWidth="1"/>
    <col min="6227" max="6228" width="0.85546875" style="20"/>
    <col min="6229" max="6229" width="1.28515625" style="20" customWidth="1"/>
    <col min="6230" max="6230" width="0.85546875" style="20"/>
    <col min="6231" max="6233" width="0.85546875" style="20" customWidth="1"/>
    <col min="6234" max="6252" width="0.85546875" style="20"/>
    <col min="6253" max="6253" width="11.42578125" style="20" customWidth="1"/>
    <col min="6254" max="6254" width="16" style="20" customWidth="1"/>
    <col min="6255" max="6435" width="0.85546875" style="20"/>
    <col min="6436" max="6436" width="2.42578125" style="20" customWidth="1"/>
    <col min="6437" max="6443" width="0.85546875" style="20"/>
    <col min="6444" max="6444" width="8.28515625" style="20" customWidth="1"/>
    <col min="6445" max="6469" width="0.85546875" style="20"/>
    <col min="6470" max="6470" width="2.28515625" style="20" customWidth="1"/>
    <col min="6471" max="6471" width="1.7109375" style="20" customWidth="1"/>
    <col min="6472" max="6481" width="0.85546875" style="20"/>
    <col min="6482" max="6482" width="2.7109375" style="20" customWidth="1"/>
    <col min="6483" max="6484" width="0.85546875" style="20"/>
    <col min="6485" max="6485" width="1.28515625" style="20" customWidth="1"/>
    <col min="6486" max="6486" width="0.85546875" style="20"/>
    <col min="6487" max="6489" width="0.85546875" style="20" customWidth="1"/>
    <col min="6490" max="6508" width="0.85546875" style="20"/>
    <col min="6509" max="6509" width="11.42578125" style="20" customWidth="1"/>
    <col min="6510" max="6510" width="16" style="20" customWidth="1"/>
    <col min="6511" max="6691" width="0.85546875" style="20"/>
    <col min="6692" max="6692" width="2.42578125" style="20" customWidth="1"/>
    <col min="6693" max="6699" width="0.85546875" style="20"/>
    <col min="6700" max="6700" width="8.28515625" style="20" customWidth="1"/>
    <col min="6701" max="6725" width="0.85546875" style="20"/>
    <col min="6726" max="6726" width="2.28515625" style="20" customWidth="1"/>
    <col min="6727" max="6727" width="1.7109375" style="20" customWidth="1"/>
    <col min="6728" max="6737" width="0.85546875" style="20"/>
    <col min="6738" max="6738" width="2.7109375" style="20" customWidth="1"/>
    <col min="6739" max="6740" width="0.85546875" style="20"/>
    <col min="6741" max="6741" width="1.28515625" style="20" customWidth="1"/>
    <col min="6742" max="6742" width="0.85546875" style="20"/>
    <col min="6743" max="6745" width="0.85546875" style="20" customWidth="1"/>
    <col min="6746" max="6764" width="0.85546875" style="20"/>
    <col min="6765" max="6765" width="11.42578125" style="20" customWidth="1"/>
    <col min="6766" max="6766" width="16" style="20" customWidth="1"/>
    <col min="6767" max="6947" width="0.85546875" style="20"/>
    <col min="6948" max="6948" width="2.42578125" style="20" customWidth="1"/>
    <col min="6949" max="6955" width="0.85546875" style="20"/>
    <col min="6956" max="6956" width="8.28515625" style="20" customWidth="1"/>
    <col min="6957" max="6981" width="0.85546875" style="20"/>
    <col min="6982" max="6982" width="2.28515625" style="20" customWidth="1"/>
    <col min="6983" max="6983" width="1.7109375" style="20" customWidth="1"/>
    <col min="6984" max="6993" width="0.85546875" style="20"/>
    <col min="6994" max="6994" width="2.7109375" style="20" customWidth="1"/>
    <col min="6995" max="6996" width="0.85546875" style="20"/>
    <col min="6997" max="6997" width="1.28515625" style="20" customWidth="1"/>
    <col min="6998" max="6998" width="0.85546875" style="20"/>
    <col min="6999" max="7001" width="0.85546875" style="20" customWidth="1"/>
    <col min="7002" max="7020" width="0.85546875" style="20"/>
    <col min="7021" max="7021" width="11.42578125" style="20" customWidth="1"/>
    <col min="7022" max="7022" width="16" style="20" customWidth="1"/>
    <col min="7023" max="7203" width="0.85546875" style="20"/>
    <col min="7204" max="7204" width="2.42578125" style="20" customWidth="1"/>
    <col min="7205" max="7211" width="0.85546875" style="20"/>
    <col min="7212" max="7212" width="8.28515625" style="20" customWidth="1"/>
    <col min="7213" max="7237" width="0.85546875" style="20"/>
    <col min="7238" max="7238" width="2.28515625" style="20" customWidth="1"/>
    <col min="7239" max="7239" width="1.7109375" style="20" customWidth="1"/>
    <col min="7240" max="7249" width="0.85546875" style="20"/>
    <col min="7250" max="7250" width="2.7109375" style="20" customWidth="1"/>
    <col min="7251" max="7252" width="0.85546875" style="20"/>
    <col min="7253" max="7253" width="1.28515625" style="20" customWidth="1"/>
    <col min="7254" max="7254" width="0.85546875" style="20"/>
    <col min="7255" max="7257" width="0.85546875" style="20" customWidth="1"/>
    <col min="7258" max="7276" width="0.85546875" style="20"/>
    <col min="7277" max="7277" width="11.42578125" style="20" customWidth="1"/>
    <col min="7278" max="7278" width="16" style="20" customWidth="1"/>
    <col min="7279" max="7459" width="0.85546875" style="20"/>
    <col min="7460" max="7460" width="2.42578125" style="20" customWidth="1"/>
    <col min="7461" max="7467" width="0.85546875" style="20"/>
    <col min="7468" max="7468" width="8.28515625" style="20" customWidth="1"/>
    <col min="7469" max="7493" width="0.85546875" style="20"/>
    <col min="7494" max="7494" width="2.28515625" style="20" customWidth="1"/>
    <col min="7495" max="7495" width="1.7109375" style="20" customWidth="1"/>
    <col min="7496" max="7505" width="0.85546875" style="20"/>
    <col min="7506" max="7506" width="2.7109375" style="20" customWidth="1"/>
    <col min="7507" max="7508" width="0.85546875" style="20"/>
    <col min="7509" max="7509" width="1.28515625" style="20" customWidth="1"/>
    <col min="7510" max="7510" width="0.85546875" style="20"/>
    <col min="7511" max="7513" width="0.85546875" style="20" customWidth="1"/>
    <col min="7514" max="7532" width="0.85546875" style="20"/>
    <col min="7533" max="7533" width="11.42578125" style="20" customWidth="1"/>
    <col min="7534" max="7534" width="16" style="20" customWidth="1"/>
    <col min="7535" max="7715" width="0.85546875" style="20"/>
    <col min="7716" max="7716" width="2.42578125" style="20" customWidth="1"/>
    <col min="7717" max="7723" width="0.85546875" style="20"/>
    <col min="7724" max="7724" width="8.28515625" style="20" customWidth="1"/>
    <col min="7725" max="7749" width="0.85546875" style="20"/>
    <col min="7750" max="7750" width="2.28515625" style="20" customWidth="1"/>
    <col min="7751" max="7751" width="1.7109375" style="20" customWidth="1"/>
    <col min="7752" max="7761" width="0.85546875" style="20"/>
    <col min="7762" max="7762" width="2.7109375" style="20" customWidth="1"/>
    <col min="7763" max="7764" width="0.85546875" style="20"/>
    <col min="7765" max="7765" width="1.28515625" style="20" customWidth="1"/>
    <col min="7766" max="7766" width="0.85546875" style="20"/>
    <col min="7767" max="7769" width="0.85546875" style="20" customWidth="1"/>
    <col min="7770" max="7788" width="0.85546875" style="20"/>
    <col min="7789" max="7789" width="11.42578125" style="20" customWidth="1"/>
    <col min="7790" max="7790" width="16" style="20" customWidth="1"/>
    <col min="7791" max="7971" width="0.85546875" style="20"/>
    <col min="7972" max="7972" width="2.42578125" style="20" customWidth="1"/>
    <col min="7973" max="7979" width="0.85546875" style="20"/>
    <col min="7980" max="7980" width="8.28515625" style="20" customWidth="1"/>
    <col min="7981" max="8005" width="0.85546875" style="20"/>
    <col min="8006" max="8006" width="2.28515625" style="20" customWidth="1"/>
    <col min="8007" max="8007" width="1.7109375" style="20" customWidth="1"/>
    <col min="8008" max="8017" width="0.85546875" style="20"/>
    <col min="8018" max="8018" width="2.7109375" style="20" customWidth="1"/>
    <col min="8019" max="8020" width="0.85546875" style="20"/>
    <col min="8021" max="8021" width="1.28515625" style="20" customWidth="1"/>
    <col min="8022" max="8022" width="0.85546875" style="20"/>
    <col min="8023" max="8025" width="0.85546875" style="20" customWidth="1"/>
    <col min="8026" max="8044" width="0.85546875" style="20"/>
    <col min="8045" max="8045" width="11.42578125" style="20" customWidth="1"/>
    <col min="8046" max="8046" width="16" style="20" customWidth="1"/>
    <col min="8047" max="8227" width="0.85546875" style="20"/>
    <col min="8228" max="8228" width="2.42578125" style="20" customWidth="1"/>
    <col min="8229" max="8235" width="0.85546875" style="20"/>
    <col min="8236" max="8236" width="8.28515625" style="20" customWidth="1"/>
    <col min="8237" max="8261" width="0.85546875" style="20"/>
    <col min="8262" max="8262" width="2.28515625" style="20" customWidth="1"/>
    <col min="8263" max="8263" width="1.7109375" style="20" customWidth="1"/>
    <col min="8264" max="8273" width="0.85546875" style="20"/>
    <col min="8274" max="8274" width="2.7109375" style="20" customWidth="1"/>
    <col min="8275" max="8276" width="0.85546875" style="20"/>
    <col min="8277" max="8277" width="1.28515625" style="20" customWidth="1"/>
    <col min="8278" max="8278" width="0.85546875" style="20"/>
    <col min="8279" max="8281" width="0.85546875" style="20" customWidth="1"/>
    <col min="8282" max="8300" width="0.85546875" style="20"/>
    <col min="8301" max="8301" width="11.42578125" style="20" customWidth="1"/>
    <col min="8302" max="8302" width="16" style="20" customWidth="1"/>
    <col min="8303" max="8483" width="0.85546875" style="20"/>
    <col min="8484" max="8484" width="2.42578125" style="20" customWidth="1"/>
    <col min="8485" max="8491" width="0.85546875" style="20"/>
    <col min="8492" max="8492" width="8.28515625" style="20" customWidth="1"/>
    <col min="8493" max="8517" width="0.85546875" style="20"/>
    <col min="8518" max="8518" width="2.28515625" style="20" customWidth="1"/>
    <col min="8519" max="8519" width="1.7109375" style="20" customWidth="1"/>
    <col min="8520" max="8529" width="0.85546875" style="20"/>
    <col min="8530" max="8530" width="2.7109375" style="20" customWidth="1"/>
    <col min="8531" max="8532" width="0.85546875" style="20"/>
    <col min="8533" max="8533" width="1.28515625" style="20" customWidth="1"/>
    <col min="8534" max="8534" width="0.85546875" style="20"/>
    <col min="8535" max="8537" width="0.85546875" style="20" customWidth="1"/>
    <col min="8538" max="8556" width="0.85546875" style="20"/>
    <col min="8557" max="8557" width="11.42578125" style="20" customWidth="1"/>
    <col min="8558" max="8558" width="16" style="20" customWidth="1"/>
    <col min="8559" max="8739" width="0.85546875" style="20"/>
    <col min="8740" max="8740" width="2.42578125" style="20" customWidth="1"/>
    <col min="8741" max="8747" width="0.85546875" style="20"/>
    <col min="8748" max="8748" width="8.28515625" style="20" customWidth="1"/>
    <col min="8749" max="8773" width="0.85546875" style="20"/>
    <col min="8774" max="8774" width="2.28515625" style="20" customWidth="1"/>
    <col min="8775" max="8775" width="1.7109375" style="20" customWidth="1"/>
    <col min="8776" max="8785" width="0.85546875" style="20"/>
    <col min="8786" max="8786" width="2.7109375" style="20" customWidth="1"/>
    <col min="8787" max="8788" width="0.85546875" style="20"/>
    <col min="8789" max="8789" width="1.28515625" style="20" customWidth="1"/>
    <col min="8790" max="8790" width="0.85546875" style="20"/>
    <col min="8791" max="8793" width="0.85546875" style="20" customWidth="1"/>
    <col min="8794" max="8812" width="0.85546875" style="20"/>
    <col min="8813" max="8813" width="11.42578125" style="20" customWidth="1"/>
    <col min="8814" max="8814" width="16" style="20" customWidth="1"/>
    <col min="8815" max="8995" width="0.85546875" style="20"/>
    <col min="8996" max="8996" width="2.42578125" style="20" customWidth="1"/>
    <col min="8997" max="9003" width="0.85546875" style="20"/>
    <col min="9004" max="9004" width="8.28515625" style="20" customWidth="1"/>
    <col min="9005" max="9029" width="0.85546875" style="20"/>
    <col min="9030" max="9030" width="2.28515625" style="20" customWidth="1"/>
    <col min="9031" max="9031" width="1.7109375" style="20" customWidth="1"/>
    <col min="9032" max="9041" width="0.85546875" style="20"/>
    <col min="9042" max="9042" width="2.7109375" style="20" customWidth="1"/>
    <col min="9043" max="9044" width="0.85546875" style="20"/>
    <col min="9045" max="9045" width="1.28515625" style="20" customWidth="1"/>
    <col min="9046" max="9046" width="0.85546875" style="20"/>
    <col min="9047" max="9049" width="0.85546875" style="20" customWidth="1"/>
    <col min="9050" max="9068" width="0.85546875" style="20"/>
    <col min="9069" max="9069" width="11.42578125" style="20" customWidth="1"/>
    <col min="9070" max="9070" width="16" style="20" customWidth="1"/>
    <col min="9071" max="9251" width="0.85546875" style="20"/>
    <col min="9252" max="9252" width="2.42578125" style="20" customWidth="1"/>
    <col min="9253" max="9259" width="0.85546875" style="20"/>
    <col min="9260" max="9260" width="8.28515625" style="20" customWidth="1"/>
    <col min="9261" max="9285" width="0.85546875" style="20"/>
    <col min="9286" max="9286" width="2.28515625" style="20" customWidth="1"/>
    <col min="9287" max="9287" width="1.7109375" style="20" customWidth="1"/>
    <col min="9288" max="9297" width="0.85546875" style="20"/>
    <col min="9298" max="9298" width="2.7109375" style="20" customWidth="1"/>
    <col min="9299" max="9300" width="0.85546875" style="20"/>
    <col min="9301" max="9301" width="1.28515625" style="20" customWidth="1"/>
    <col min="9302" max="9302" width="0.85546875" style="20"/>
    <col min="9303" max="9305" width="0.85546875" style="20" customWidth="1"/>
    <col min="9306" max="9324" width="0.85546875" style="20"/>
    <col min="9325" max="9325" width="11.42578125" style="20" customWidth="1"/>
    <col min="9326" max="9326" width="16" style="20" customWidth="1"/>
    <col min="9327" max="9507" width="0.85546875" style="20"/>
    <col min="9508" max="9508" width="2.42578125" style="20" customWidth="1"/>
    <col min="9509" max="9515" width="0.85546875" style="20"/>
    <col min="9516" max="9516" width="8.28515625" style="20" customWidth="1"/>
    <col min="9517" max="9541" width="0.85546875" style="20"/>
    <col min="9542" max="9542" width="2.28515625" style="20" customWidth="1"/>
    <col min="9543" max="9543" width="1.7109375" style="20" customWidth="1"/>
    <col min="9544" max="9553" width="0.85546875" style="20"/>
    <col min="9554" max="9554" width="2.7109375" style="20" customWidth="1"/>
    <col min="9555" max="9556" width="0.85546875" style="20"/>
    <col min="9557" max="9557" width="1.28515625" style="20" customWidth="1"/>
    <col min="9558" max="9558" width="0.85546875" style="20"/>
    <col min="9559" max="9561" width="0.85546875" style="20" customWidth="1"/>
    <col min="9562" max="9580" width="0.85546875" style="20"/>
    <col min="9581" max="9581" width="11.42578125" style="20" customWidth="1"/>
    <col min="9582" max="9582" width="16" style="20" customWidth="1"/>
    <col min="9583" max="9763" width="0.85546875" style="20"/>
    <col min="9764" max="9764" width="2.42578125" style="20" customWidth="1"/>
    <col min="9765" max="9771" width="0.85546875" style="20"/>
    <col min="9772" max="9772" width="8.28515625" style="20" customWidth="1"/>
    <col min="9773" max="9797" width="0.85546875" style="20"/>
    <col min="9798" max="9798" width="2.28515625" style="20" customWidth="1"/>
    <col min="9799" max="9799" width="1.7109375" style="20" customWidth="1"/>
    <col min="9800" max="9809" width="0.85546875" style="20"/>
    <col min="9810" max="9810" width="2.7109375" style="20" customWidth="1"/>
    <col min="9811" max="9812" width="0.85546875" style="20"/>
    <col min="9813" max="9813" width="1.28515625" style="20" customWidth="1"/>
    <col min="9814" max="9814" width="0.85546875" style="20"/>
    <col min="9815" max="9817" width="0.85546875" style="20" customWidth="1"/>
    <col min="9818" max="9836" width="0.85546875" style="20"/>
    <col min="9837" max="9837" width="11.42578125" style="20" customWidth="1"/>
    <col min="9838" max="9838" width="16" style="20" customWidth="1"/>
    <col min="9839" max="10019" width="0.85546875" style="20"/>
    <col min="10020" max="10020" width="2.42578125" style="20" customWidth="1"/>
    <col min="10021" max="10027" width="0.85546875" style="20"/>
    <col min="10028" max="10028" width="8.28515625" style="20" customWidth="1"/>
    <col min="10029" max="10053" width="0.85546875" style="20"/>
    <col min="10054" max="10054" width="2.28515625" style="20" customWidth="1"/>
    <col min="10055" max="10055" width="1.7109375" style="20" customWidth="1"/>
    <col min="10056" max="10065" width="0.85546875" style="20"/>
    <col min="10066" max="10066" width="2.7109375" style="20" customWidth="1"/>
    <col min="10067" max="10068" width="0.85546875" style="20"/>
    <col min="10069" max="10069" width="1.28515625" style="20" customWidth="1"/>
    <col min="10070" max="10070" width="0.85546875" style="20"/>
    <col min="10071" max="10073" width="0.85546875" style="20" customWidth="1"/>
    <col min="10074" max="10092" width="0.85546875" style="20"/>
    <col min="10093" max="10093" width="11.42578125" style="20" customWidth="1"/>
    <col min="10094" max="10094" width="16" style="20" customWidth="1"/>
    <col min="10095" max="10275" width="0.85546875" style="20"/>
    <col min="10276" max="10276" width="2.42578125" style="20" customWidth="1"/>
    <col min="10277" max="10283" width="0.85546875" style="20"/>
    <col min="10284" max="10284" width="8.28515625" style="20" customWidth="1"/>
    <col min="10285" max="10309" width="0.85546875" style="20"/>
    <col min="10310" max="10310" width="2.28515625" style="20" customWidth="1"/>
    <col min="10311" max="10311" width="1.7109375" style="20" customWidth="1"/>
    <col min="10312" max="10321" width="0.85546875" style="20"/>
    <col min="10322" max="10322" width="2.7109375" style="20" customWidth="1"/>
    <col min="10323" max="10324" width="0.85546875" style="20"/>
    <col min="10325" max="10325" width="1.28515625" style="20" customWidth="1"/>
    <col min="10326" max="10326" width="0.85546875" style="20"/>
    <col min="10327" max="10329" width="0.85546875" style="20" customWidth="1"/>
    <col min="10330" max="10348" width="0.85546875" style="20"/>
    <col min="10349" max="10349" width="11.42578125" style="20" customWidth="1"/>
    <col min="10350" max="10350" width="16" style="20" customWidth="1"/>
    <col min="10351" max="10531" width="0.85546875" style="20"/>
    <col min="10532" max="10532" width="2.42578125" style="20" customWidth="1"/>
    <col min="10533" max="10539" width="0.85546875" style="20"/>
    <col min="10540" max="10540" width="8.28515625" style="20" customWidth="1"/>
    <col min="10541" max="10565" width="0.85546875" style="20"/>
    <col min="10566" max="10566" width="2.28515625" style="20" customWidth="1"/>
    <col min="10567" max="10567" width="1.7109375" style="20" customWidth="1"/>
    <col min="10568" max="10577" width="0.85546875" style="20"/>
    <col min="10578" max="10578" width="2.7109375" style="20" customWidth="1"/>
    <col min="10579" max="10580" width="0.85546875" style="20"/>
    <col min="10581" max="10581" width="1.28515625" style="20" customWidth="1"/>
    <col min="10582" max="10582" width="0.85546875" style="20"/>
    <col min="10583" max="10585" width="0.85546875" style="20" customWidth="1"/>
    <col min="10586" max="10604" width="0.85546875" style="20"/>
    <col min="10605" max="10605" width="11.42578125" style="20" customWidth="1"/>
    <col min="10606" max="10606" width="16" style="20" customWidth="1"/>
    <col min="10607" max="10787" width="0.85546875" style="20"/>
    <col min="10788" max="10788" width="2.42578125" style="20" customWidth="1"/>
    <col min="10789" max="10795" width="0.85546875" style="20"/>
    <col min="10796" max="10796" width="8.28515625" style="20" customWidth="1"/>
    <col min="10797" max="10821" width="0.85546875" style="20"/>
    <col min="10822" max="10822" width="2.28515625" style="20" customWidth="1"/>
    <col min="10823" max="10823" width="1.7109375" style="20" customWidth="1"/>
    <col min="10824" max="10833" width="0.85546875" style="20"/>
    <col min="10834" max="10834" width="2.7109375" style="20" customWidth="1"/>
    <col min="10835" max="10836" width="0.85546875" style="20"/>
    <col min="10837" max="10837" width="1.28515625" style="20" customWidth="1"/>
    <col min="10838" max="10838" width="0.85546875" style="20"/>
    <col min="10839" max="10841" width="0.85546875" style="20" customWidth="1"/>
    <col min="10842" max="10860" width="0.85546875" style="20"/>
    <col min="10861" max="10861" width="11.42578125" style="20" customWidth="1"/>
    <col min="10862" max="10862" width="16" style="20" customWidth="1"/>
    <col min="10863" max="11043" width="0.85546875" style="20"/>
    <col min="11044" max="11044" width="2.42578125" style="20" customWidth="1"/>
    <col min="11045" max="11051" width="0.85546875" style="20"/>
    <col min="11052" max="11052" width="8.28515625" style="20" customWidth="1"/>
    <col min="11053" max="11077" width="0.85546875" style="20"/>
    <col min="11078" max="11078" width="2.28515625" style="20" customWidth="1"/>
    <col min="11079" max="11079" width="1.7109375" style="20" customWidth="1"/>
    <col min="11080" max="11089" width="0.85546875" style="20"/>
    <col min="11090" max="11090" width="2.7109375" style="20" customWidth="1"/>
    <col min="11091" max="11092" width="0.85546875" style="20"/>
    <col min="11093" max="11093" width="1.28515625" style="20" customWidth="1"/>
    <col min="11094" max="11094" width="0.85546875" style="20"/>
    <col min="11095" max="11097" width="0.85546875" style="20" customWidth="1"/>
    <col min="11098" max="11116" width="0.85546875" style="20"/>
    <col min="11117" max="11117" width="11.42578125" style="20" customWidth="1"/>
    <col min="11118" max="11118" width="16" style="20" customWidth="1"/>
    <col min="11119" max="11299" width="0.85546875" style="20"/>
    <col min="11300" max="11300" width="2.42578125" style="20" customWidth="1"/>
    <col min="11301" max="11307" width="0.85546875" style="20"/>
    <col min="11308" max="11308" width="8.28515625" style="20" customWidth="1"/>
    <col min="11309" max="11333" width="0.85546875" style="20"/>
    <col min="11334" max="11334" width="2.28515625" style="20" customWidth="1"/>
    <col min="11335" max="11335" width="1.7109375" style="20" customWidth="1"/>
    <col min="11336" max="11345" width="0.85546875" style="20"/>
    <col min="11346" max="11346" width="2.7109375" style="20" customWidth="1"/>
    <col min="11347" max="11348" width="0.85546875" style="20"/>
    <col min="11349" max="11349" width="1.28515625" style="20" customWidth="1"/>
    <col min="11350" max="11350" width="0.85546875" style="20"/>
    <col min="11351" max="11353" width="0.85546875" style="20" customWidth="1"/>
    <col min="11354" max="11372" width="0.85546875" style="20"/>
    <col min="11373" max="11373" width="11.42578125" style="20" customWidth="1"/>
    <col min="11374" max="11374" width="16" style="20" customWidth="1"/>
    <col min="11375" max="11555" width="0.85546875" style="20"/>
    <col min="11556" max="11556" width="2.42578125" style="20" customWidth="1"/>
    <col min="11557" max="11563" width="0.85546875" style="20"/>
    <col min="11564" max="11564" width="8.28515625" style="20" customWidth="1"/>
    <col min="11565" max="11589" width="0.85546875" style="20"/>
    <col min="11590" max="11590" width="2.28515625" style="20" customWidth="1"/>
    <col min="11591" max="11591" width="1.7109375" style="20" customWidth="1"/>
    <col min="11592" max="11601" width="0.85546875" style="20"/>
    <col min="11602" max="11602" width="2.7109375" style="20" customWidth="1"/>
    <col min="11603" max="11604" width="0.85546875" style="20"/>
    <col min="11605" max="11605" width="1.28515625" style="20" customWidth="1"/>
    <col min="11606" max="11606" width="0.85546875" style="20"/>
    <col min="11607" max="11609" width="0.85546875" style="20" customWidth="1"/>
    <col min="11610" max="11628" width="0.85546875" style="20"/>
    <col min="11629" max="11629" width="11.42578125" style="20" customWidth="1"/>
    <col min="11630" max="11630" width="16" style="20" customWidth="1"/>
    <col min="11631" max="11811" width="0.85546875" style="20"/>
    <col min="11812" max="11812" width="2.42578125" style="20" customWidth="1"/>
    <col min="11813" max="11819" width="0.85546875" style="20"/>
    <col min="11820" max="11820" width="8.28515625" style="20" customWidth="1"/>
    <col min="11821" max="11845" width="0.85546875" style="20"/>
    <col min="11846" max="11846" width="2.28515625" style="20" customWidth="1"/>
    <col min="11847" max="11847" width="1.7109375" style="20" customWidth="1"/>
    <col min="11848" max="11857" width="0.85546875" style="20"/>
    <col min="11858" max="11858" width="2.7109375" style="20" customWidth="1"/>
    <col min="11859" max="11860" width="0.85546875" style="20"/>
    <col min="11861" max="11861" width="1.28515625" style="20" customWidth="1"/>
    <col min="11862" max="11862" width="0.85546875" style="20"/>
    <col min="11863" max="11865" width="0.85546875" style="20" customWidth="1"/>
    <col min="11866" max="11884" width="0.85546875" style="20"/>
    <col min="11885" max="11885" width="11.42578125" style="20" customWidth="1"/>
    <col min="11886" max="11886" width="16" style="20" customWidth="1"/>
    <col min="11887" max="12067" width="0.85546875" style="20"/>
    <col min="12068" max="12068" width="2.42578125" style="20" customWidth="1"/>
    <col min="12069" max="12075" width="0.85546875" style="20"/>
    <col min="12076" max="12076" width="8.28515625" style="20" customWidth="1"/>
    <col min="12077" max="12101" width="0.85546875" style="20"/>
    <col min="12102" max="12102" width="2.28515625" style="20" customWidth="1"/>
    <col min="12103" max="12103" width="1.7109375" style="20" customWidth="1"/>
    <col min="12104" max="12113" width="0.85546875" style="20"/>
    <col min="12114" max="12114" width="2.7109375" style="20" customWidth="1"/>
    <col min="12115" max="12116" width="0.85546875" style="20"/>
    <col min="12117" max="12117" width="1.28515625" style="20" customWidth="1"/>
    <col min="12118" max="12118" width="0.85546875" style="20"/>
    <col min="12119" max="12121" width="0.85546875" style="20" customWidth="1"/>
    <col min="12122" max="12140" width="0.85546875" style="20"/>
    <col min="12141" max="12141" width="11.42578125" style="20" customWidth="1"/>
    <col min="12142" max="12142" width="16" style="20" customWidth="1"/>
    <col min="12143" max="12323" width="0.85546875" style="20"/>
    <col min="12324" max="12324" width="2.42578125" style="20" customWidth="1"/>
    <col min="12325" max="12331" width="0.85546875" style="20"/>
    <col min="12332" max="12332" width="8.28515625" style="20" customWidth="1"/>
    <col min="12333" max="12357" width="0.85546875" style="20"/>
    <col min="12358" max="12358" width="2.28515625" style="20" customWidth="1"/>
    <col min="12359" max="12359" width="1.7109375" style="20" customWidth="1"/>
    <col min="12360" max="12369" width="0.85546875" style="20"/>
    <col min="12370" max="12370" width="2.7109375" style="20" customWidth="1"/>
    <col min="12371" max="12372" width="0.85546875" style="20"/>
    <col min="12373" max="12373" width="1.28515625" style="20" customWidth="1"/>
    <col min="12374" max="12374" width="0.85546875" style="20"/>
    <col min="12375" max="12377" width="0.85546875" style="20" customWidth="1"/>
    <col min="12378" max="12396" width="0.85546875" style="20"/>
    <col min="12397" max="12397" width="11.42578125" style="20" customWidth="1"/>
    <col min="12398" max="12398" width="16" style="20" customWidth="1"/>
    <col min="12399" max="12579" width="0.85546875" style="20"/>
    <col min="12580" max="12580" width="2.42578125" style="20" customWidth="1"/>
    <col min="12581" max="12587" width="0.85546875" style="20"/>
    <col min="12588" max="12588" width="8.28515625" style="20" customWidth="1"/>
    <col min="12589" max="12613" width="0.85546875" style="20"/>
    <col min="12614" max="12614" width="2.28515625" style="20" customWidth="1"/>
    <col min="12615" max="12615" width="1.7109375" style="20" customWidth="1"/>
    <col min="12616" max="12625" width="0.85546875" style="20"/>
    <col min="12626" max="12626" width="2.7109375" style="20" customWidth="1"/>
    <col min="12627" max="12628" width="0.85546875" style="20"/>
    <col min="12629" max="12629" width="1.28515625" style="20" customWidth="1"/>
    <col min="12630" max="12630" width="0.85546875" style="20"/>
    <col min="12631" max="12633" width="0.85546875" style="20" customWidth="1"/>
    <col min="12634" max="12652" width="0.85546875" style="20"/>
    <col min="12653" max="12653" width="11.42578125" style="20" customWidth="1"/>
    <col min="12654" max="12654" width="16" style="20" customWidth="1"/>
    <col min="12655" max="12835" width="0.85546875" style="20"/>
    <col min="12836" max="12836" width="2.42578125" style="20" customWidth="1"/>
    <col min="12837" max="12843" width="0.85546875" style="20"/>
    <col min="12844" max="12844" width="8.28515625" style="20" customWidth="1"/>
    <col min="12845" max="12869" width="0.85546875" style="20"/>
    <col min="12870" max="12870" width="2.28515625" style="20" customWidth="1"/>
    <col min="12871" max="12871" width="1.7109375" style="20" customWidth="1"/>
    <col min="12872" max="12881" width="0.85546875" style="20"/>
    <col min="12882" max="12882" width="2.7109375" style="20" customWidth="1"/>
    <col min="12883" max="12884" width="0.85546875" style="20"/>
    <col min="12885" max="12885" width="1.28515625" style="20" customWidth="1"/>
    <col min="12886" max="12886" width="0.85546875" style="20"/>
    <col min="12887" max="12889" width="0.85546875" style="20" customWidth="1"/>
    <col min="12890" max="12908" width="0.85546875" style="20"/>
    <col min="12909" max="12909" width="11.42578125" style="20" customWidth="1"/>
    <col min="12910" max="12910" width="16" style="20" customWidth="1"/>
    <col min="12911" max="13091" width="0.85546875" style="20"/>
    <col min="13092" max="13092" width="2.42578125" style="20" customWidth="1"/>
    <col min="13093" max="13099" width="0.85546875" style="20"/>
    <col min="13100" max="13100" width="8.28515625" style="20" customWidth="1"/>
    <col min="13101" max="13125" width="0.85546875" style="20"/>
    <col min="13126" max="13126" width="2.28515625" style="20" customWidth="1"/>
    <col min="13127" max="13127" width="1.7109375" style="20" customWidth="1"/>
    <col min="13128" max="13137" width="0.85546875" style="20"/>
    <col min="13138" max="13138" width="2.7109375" style="20" customWidth="1"/>
    <col min="13139" max="13140" width="0.85546875" style="20"/>
    <col min="13141" max="13141" width="1.28515625" style="20" customWidth="1"/>
    <col min="13142" max="13142" width="0.85546875" style="20"/>
    <col min="13143" max="13145" width="0.85546875" style="20" customWidth="1"/>
    <col min="13146" max="13164" width="0.85546875" style="20"/>
    <col min="13165" max="13165" width="11.42578125" style="20" customWidth="1"/>
    <col min="13166" max="13166" width="16" style="20" customWidth="1"/>
    <col min="13167" max="13347" width="0.85546875" style="20"/>
    <col min="13348" max="13348" width="2.42578125" style="20" customWidth="1"/>
    <col min="13349" max="13355" width="0.85546875" style="20"/>
    <col min="13356" max="13356" width="8.28515625" style="20" customWidth="1"/>
    <col min="13357" max="13381" width="0.85546875" style="20"/>
    <col min="13382" max="13382" width="2.28515625" style="20" customWidth="1"/>
    <col min="13383" max="13383" width="1.7109375" style="20" customWidth="1"/>
    <col min="13384" max="13393" width="0.85546875" style="20"/>
    <col min="13394" max="13394" width="2.7109375" style="20" customWidth="1"/>
    <col min="13395" max="13396" width="0.85546875" style="20"/>
    <col min="13397" max="13397" width="1.28515625" style="20" customWidth="1"/>
    <col min="13398" max="13398" width="0.85546875" style="20"/>
    <col min="13399" max="13401" width="0.85546875" style="20" customWidth="1"/>
    <col min="13402" max="13420" width="0.85546875" style="20"/>
    <col min="13421" max="13421" width="11.42578125" style="20" customWidth="1"/>
    <col min="13422" max="13422" width="16" style="20" customWidth="1"/>
    <col min="13423" max="13603" width="0.85546875" style="20"/>
    <col min="13604" max="13604" width="2.42578125" style="20" customWidth="1"/>
    <col min="13605" max="13611" width="0.85546875" style="20"/>
    <col min="13612" max="13612" width="8.28515625" style="20" customWidth="1"/>
    <col min="13613" max="13637" width="0.85546875" style="20"/>
    <col min="13638" max="13638" width="2.28515625" style="20" customWidth="1"/>
    <col min="13639" max="13639" width="1.7109375" style="20" customWidth="1"/>
    <col min="13640" max="13649" width="0.85546875" style="20"/>
    <col min="13650" max="13650" width="2.7109375" style="20" customWidth="1"/>
    <col min="13651" max="13652" width="0.85546875" style="20"/>
    <col min="13653" max="13653" width="1.28515625" style="20" customWidth="1"/>
    <col min="13654" max="13654" width="0.85546875" style="20"/>
    <col min="13655" max="13657" width="0.85546875" style="20" customWidth="1"/>
    <col min="13658" max="13676" width="0.85546875" style="20"/>
    <col min="13677" max="13677" width="11.42578125" style="20" customWidth="1"/>
    <col min="13678" max="13678" width="16" style="20" customWidth="1"/>
    <col min="13679" max="13859" width="0.85546875" style="20"/>
    <col min="13860" max="13860" width="2.42578125" style="20" customWidth="1"/>
    <col min="13861" max="13867" width="0.85546875" style="20"/>
    <col min="13868" max="13868" width="8.28515625" style="20" customWidth="1"/>
    <col min="13869" max="13893" width="0.85546875" style="20"/>
    <col min="13894" max="13894" width="2.28515625" style="20" customWidth="1"/>
    <col min="13895" max="13895" width="1.7109375" style="20" customWidth="1"/>
    <col min="13896" max="13905" width="0.85546875" style="20"/>
    <col min="13906" max="13906" width="2.7109375" style="20" customWidth="1"/>
    <col min="13907" max="13908" width="0.85546875" style="20"/>
    <col min="13909" max="13909" width="1.28515625" style="20" customWidth="1"/>
    <col min="13910" max="13910" width="0.85546875" style="20"/>
    <col min="13911" max="13913" width="0.85546875" style="20" customWidth="1"/>
    <col min="13914" max="13932" width="0.85546875" style="20"/>
    <col min="13933" max="13933" width="11.42578125" style="20" customWidth="1"/>
    <col min="13934" max="13934" width="16" style="20" customWidth="1"/>
    <col min="13935" max="14115" width="0.85546875" style="20"/>
    <col min="14116" max="14116" width="2.42578125" style="20" customWidth="1"/>
    <col min="14117" max="14123" width="0.85546875" style="20"/>
    <col min="14124" max="14124" width="8.28515625" style="20" customWidth="1"/>
    <col min="14125" max="14149" width="0.85546875" style="20"/>
    <col min="14150" max="14150" width="2.28515625" style="20" customWidth="1"/>
    <col min="14151" max="14151" width="1.7109375" style="20" customWidth="1"/>
    <col min="14152" max="14161" width="0.85546875" style="20"/>
    <col min="14162" max="14162" width="2.7109375" style="20" customWidth="1"/>
    <col min="14163" max="14164" width="0.85546875" style="20"/>
    <col min="14165" max="14165" width="1.28515625" style="20" customWidth="1"/>
    <col min="14166" max="14166" width="0.85546875" style="20"/>
    <col min="14167" max="14169" width="0.85546875" style="20" customWidth="1"/>
    <col min="14170" max="14188" width="0.85546875" style="20"/>
    <col min="14189" max="14189" width="11.42578125" style="20" customWidth="1"/>
    <col min="14190" max="14190" width="16" style="20" customWidth="1"/>
    <col min="14191" max="14371" width="0.85546875" style="20"/>
    <col min="14372" max="14372" width="2.42578125" style="20" customWidth="1"/>
    <col min="14373" max="14379" width="0.85546875" style="20"/>
    <col min="14380" max="14380" width="8.28515625" style="20" customWidth="1"/>
    <col min="14381" max="14405" width="0.85546875" style="20"/>
    <col min="14406" max="14406" width="2.28515625" style="20" customWidth="1"/>
    <col min="14407" max="14407" width="1.7109375" style="20" customWidth="1"/>
    <col min="14408" max="14417" width="0.85546875" style="20"/>
    <col min="14418" max="14418" width="2.7109375" style="20" customWidth="1"/>
    <col min="14419" max="14420" width="0.85546875" style="20"/>
    <col min="14421" max="14421" width="1.28515625" style="20" customWidth="1"/>
    <col min="14422" max="14422" width="0.85546875" style="20"/>
    <col min="14423" max="14425" width="0.85546875" style="20" customWidth="1"/>
    <col min="14426" max="14444" width="0.85546875" style="20"/>
    <col min="14445" max="14445" width="11.42578125" style="20" customWidth="1"/>
    <col min="14446" max="14446" width="16" style="20" customWidth="1"/>
    <col min="14447" max="14627" width="0.85546875" style="20"/>
    <col min="14628" max="14628" width="2.42578125" style="20" customWidth="1"/>
    <col min="14629" max="14635" width="0.85546875" style="20"/>
    <col min="14636" max="14636" width="8.28515625" style="20" customWidth="1"/>
    <col min="14637" max="14661" width="0.85546875" style="20"/>
    <col min="14662" max="14662" width="2.28515625" style="20" customWidth="1"/>
    <col min="14663" max="14663" width="1.7109375" style="20" customWidth="1"/>
    <col min="14664" max="14673" width="0.85546875" style="20"/>
    <col min="14674" max="14674" width="2.7109375" style="20" customWidth="1"/>
    <col min="14675" max="14676" width="0.85546875" style="20"/>
    <col min="14677" max="14677" width="1.28515625" style="20" customWidth="1"/>
    <col min="14678" max="14678" width="0.85546875" style="20"/>
    <col min="14679" max="14681" width="0.85546875" style="20" customWidth="1"/>
    <col min="14682" max="14700" width="0.85546875" style="20"/>
    <col min="14701" max="14701" width="11.42578125" style="20" customWidth="1"/>
    <col min="14702" max="14702" width="16" style="20" customWidth="1"/>
    <col min="14703" max="14883" width="0.85546875" style="20"/>
    <col min="14884" max="14884" width="2.42578125" style="20" customWidth="1"/>
    <col min="14885" max="14891" width="0.85546875" style="20"/>
    <col min="14892" max="14892" width="8.28515625" style="20" customWidth="1"/>
    <col min="14893" max="14917" width="0.85546875" style="20"/>
    <col min="14918" max="14918" width="2.28515625" style="20" customWidth="1"/>
    <col min="14919" max="14919" width="1.7109375" style="20" customWidth="1"/>
    <col min="14920" max="14929" width="0.85546875" style="20"/>
    <col min="14930" max="14930" width="2.7109375" style="20" customWidth="1"/>
    <col min="14931" max="14932" width="0.85546875" style="20"/>
    <col min="14933" max="14933" width="1.28515625" style="20" customWidth="1"/>
    <col min="14934" max="14934" width="0.85546875" style="20"/>
    <col min="14935" max="14937" width="0.85546875" style="20" customWidth="1"/>
    <col min="14938" max="14956" width="0.85546875" style="20"/>
    <col min="14957" max="14957" width="11.42578125" style="20" customWidth="1"/>
    <col min="14958" max="14958" width="16" style="20" customWidth="1"/>
    <col min="14959" max="15139" width="0.85546875" style="20"/>
    <col min="15140" max="15140" width="2.42578125" style="20" customWidth="1"/>
    <col min="15141" max="15147" width="0.85546875" style="20"/>
    <col min="15148" max="15148" width="8.28515625" style="20" customWidth="1"/>
    <col min="15149" max="15173" width="0.85546875" style="20"/>
    <col min="15174" max="15174" width="2.28515625" style="20" customWidth="1"/>
    <col min="15175" max="15175" width="1.7109375" style="20" customWidth="1"/>
    <col min="15176" max="15185" width="0.85546875" style="20"/>
    <col min="15186" max="15186" width="2.7109375" style="20" customWidth="1"/>
    <col min="15187" max="15188" width="0.85546875" style="20"/>
    <col min="15189" max="15189" width="1.28515625" style="20" customWidth="1"/>
    <col min="15190" max="15190" width="0.85546875" style="20"/>
    <col min="15191" max="15193" width="0.85546875" style="20" customWidth="1"/>
    <col min="15194" max="15212" width="0.85546875" style="20"/>
    <col min="15213" max="15213" width="11.42578125" style="20" customWidth="1"/>
    <col min="15214" max="15214" width="16" style="20" customWidth="1"/>
    <col min="15215" max="15395" width="0.85546875" style="20"/>
    <col min="15396" max="15396" width="2.42578125" style="20" customWidth="1"/>
    <col min="15397" max="15403" width="0.85546875" style="20"/>
    <col min="15404" max="15404" width="8.28515625" style="20" customWidth="1"/>
    <col min="15405" max="15429" width="0.85546875" style="20"/>
    <col min="15430" max="15430" width="2.28515625" style="20" customWidth="1"/>
    <col min="15431" max="15431" width="1.7109375" style="20" customWidth="1"/>
    <col min="15432" max="15441" width="0.85546875" style="20"/>
    <col min="15442" max="15442" width="2.7109375" style="20" customWidth="1"/>
    <col min="15443" max="15444" width="0.85546875" style="20"/>
    <col min="15445" max="15445" width="1.28515625" style="20" customWidth="1"/>
    <col min="15446" max="15446" width="0.85546875" style="20"/>
    <col min="15447" max="15449" width="0.85546875" style="20" customWidth="1"/>
    <col min="15450" max="15468" width="0.85546875" style="20"/>
    <col min="15469" max="15469" width="11.42578125" style="20" customWidth="1"/>
    <col min="15470" max="15470" width="16" style="20" customWidth="1"/>
    <col min="15471" max="15651" width="0.85546875" style="20"/>
    <col min="15652" max="15652" width="2.42578125" style="20" customWidth="1"/>
    <col min="15653" max="15659" width="0.85546875" style="20"/>
    <col min="15660" max="15660" width="8.28515625" style="20" customWidth="1"/>
    <col min="15661" max="15685" width="0.85546875" style="20"/>
    <col min="15686" max="15686" width="2.28515625" style="20" customWidth="1"/>
    <col min="15687" max="15687" width="1.7109375" style="20" customWidth="1"/>
    <col min="15688" max="15697" width="0.85546875" style="20"/>
    <col min="15698" max="15698" width="2.7109375" style="20" customWidth="1"/>
    <col min="15699" max="15700" width="0.85546875" style="20"/>
    <col min="15701" max="15701" width="1.28515625" style="20" customWidth="1"/>
    <col min="15702" max="15702" width="0.85546875" style="20"/>
    <col min="15703" max="15705" width="0.85546875" style="20" customWidth="1"/>
    <col min="15706" max="15724" width="0.85546875" style="20"/>
    <col min="15725" max="15725" width="11.42578125" style="20" customWidth="1"/>
    <col min="15726" max="15726" width="16" style="20" customWidth="1"/>
    <col min="15727" max="15907" width="0.85546875" style="20"/>
    <col min="15908" max="15908" width="2.42578125" style="20" customWidth="1"/>
    <col min="15909" max="15915" width="0.85546875" style="20"/>
    <col min="15916" max="15916" width="8.28515625" style="20" customWidth="1"/>
    <col min="15917" max="15941" width="0.85546875" style="20"/>
    <col min="15942" max="15942" width="2.28515625" style="20" customWidth="1"/>
    <col min="15943" max="15943" width="1.7109375" style="20" customWidth="1"/>
    <col min="15944" max="15953" width="0.85546875" style="20"/>
    <col min="15954" max="15954" width="2.7109375" style="20" customWidth="1"/>
    <col min="15955" max="15956" width="0.85546875" style="20"/>
    <col min="15957" max="15957" width="1.28515625" style="20" customWidth="1"/>
    <col min="15958" max="15958" width="0.85546875" style="20"/>
    <col min="15959" max="15961" width="0.85546875" style="20" customWidth="1"/>
    <col min="15962" max="15980" width="0.85546875" style="20"/>
    <col min="15981" max="15981" width="11.42578125" style="20" customWidth="1"/>
    <col min="15982" max="15982" width="16" style="20" customWidth="1"/>
    <col min="15983" max="16163" width="0.85546875" style="20"/>
    <col min="16164" max="16164" width="2.42578125" style="20" customWidth="1"/>
    <col min="16165" max="16171" width="0.85546875" style="20"/>
    <col min="16172" max="16172" width="8.28515625" style="20" customWidth="1"/>
    <col min="16173" max="16197" width="0.85546875" style="20"/>
    <col min="16198" max="16198" width="2.28515625" style="20" customWidth="1"/>
    <col min="16199" max="16199" width="1.7109375" style="20" customWidth="1"/>
    <col min="16200" max="16209" width="0.85546875" style="20"/>
    <col min="16210" max="16210" width="2.7109375" style="20" customWidth="1"/>
    <col min="16211" max="16212" width="0.85546875" style="20"/>
    <col min="16213" max="16213" width="1.28515625" style="20" customWidth="1"/>
    <col min="16214" max="16214" width="0.85546875" style="20"/>
    <col min="16215" max="16217" width="0.85546875" style="20" customWidth="1"/>
    <col min="16218" max="16236" width="0.85546875" style="20"/>
    <col min="16237" max="16237" width="11.42578125" style="20" customWidth="1"/>
    <col min="16238" max="16238" width="16" style="20" customWidth="1"/>
    <col min="16239" max="16384" width="0.85546875" style="20"/>
  </cols>
  <sheetData>
    <row r="1" spans="1:128" s="7" customFormat="1" ht="12" customHeight="1" x14ac:dyDescent="0.2">
      <c r="BO1" s="7" t="s">
        <v>74</v>
      </c>
    </row>
    <row r="2" spans="1:128" s="7" customFormat="1" ht="12" customHeight="1" x14ac:dyDescent="0.2">
      <c r="BO2" s="7" t="s">
        <v>27</v>
      </c>
    </row>
    <row r="3" spans="1:128" s="7" customFormat="1" ht="12" customHeight="1" x14ac:dyDescent="0.2">
      <c r="BO3" s="7" t="s">
        <v>28</v>
      </c>
    </row>
    <row r="4" spans="1:128" ht="21" customHeight="1" x14ac:dyDescent="0.25"/>
    <row r="5" spans="1:128" s="1" customFormat="1" ht="14.25" customHeight="1" x14ac:dyDescent="0.25">
      <c r="A5" s="71" t="s">
        <v>75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</row>
    <row r="6" spans="1:128" s="1" customFormat="1" ht="14.25" customHeight="1" x14ac:dyDescent="0.25">
      <c r="A6" s="71" t="s">
        <v>76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</row>
    <row r="7" spans="1:128" s="1" customFormat="1" ht="14.25" customHeight="1" x14ac:dyDescent="0.25">
      <c r="A7" s="71" t="s">
        <v>77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</row>
    <row r="8" spans="1:128" s="1" customFormat="1" ht="14.25" customHeight="1" x14ac:dyDescent="0.25">
      <c r="A8" s="71" t="s">
        <v>78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</row>
    <row r="9" spans="1:128" ht="21" customHeight="1" x14ac:dyDescent="0.25"/>
    <row r="10" spans="1:128" x14ac:dyDescent="0.25">
      <c r="C10" s="22" t="s">
        <v>79</v>
      </c>
      <c r="D10" s="22"/>
      <c r="AG10" s="72" t="s">
        <v>186</v>
      </c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</row>
    <row r="11" spans="1:128" x14ac:dyDescent="0.25">
      <c r="C11" s="22" t="s">
        <v>29</v>
      </c>
      <c r="D11" s="22"/>
      <c r="J11" s="73" t="s">
        <v>196</v>
      </c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</row>
    <row r="12" spans="1:128" x14ac:dyDescent="0.25">
      <c r="C12" s="22" t="s">
        <v>30</v>
      </c>
      <c r="D12" s="22"/>
      <c r="J12" s="61" t="s">
        <v>197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</row>
    <row r="13" spans="1:128" x14ac:dyDescent="0.25">
      <c r="C13" s="22" t="s">
        <v>80</v>
      </c>
      <c r="D13" s="22"/>
      <c r="AQ13" s="62" t="s">
        <v>248</v>
      </c>
      <c r="AR13" s="62"/>
      <c r="AS13" s="62"/>
      <c r="AT13" s="62"/>
      <c r="AU13" s="62"/>
      <c r="AV13" s="62"/>
      <c r="AW13" s="62"/>
      <c r="AX13" s="62"/>
      <c r="AY13" s="63" t="s">
        <v>81</v>
      </c>
      <c r="AZ13" s="63"/>
      <c r="BA13" s="62" t="s">
        <v>249</v>
      </c>
      <c r="BB13" s="62"/>
      <c r="BC13" s="62"/>
      <c r="BD13" s="62"/>
      <c r="BE13" s="62"/>
      <c r="BF13" s="62"/>
      <c r="BG13" s="62"/>
      <c r="BH13" s="62"/>
      <c r="BI13" s="20" t="s">
        <v>82</v>
      </c>
    </row>
    <row r="14" spans="1:128" ht="15" customHeight="1" x14ac:dyDescent="0.25">
      <c r="DI14" s="50"/>
      <c r="DJ14" s="50"/>
      <c r="DK14" s="50"/>
      <c r="DL14" s="50"/>
      <c r="DM14" s="50"/>
      <c r="DN14" s="50"/>
      <c r="DO14" s="50"/>
      <c r="DP14" s="51"/>
      <c r="DQ14" s="51"/>
      <c r="DR14" s="51"/>
      <c r="DS14" s="51"/>
      <c r="DT14" s="51"/>
      <c r="DU14" s="51"/>
      <c r="DV14" s="51"/>
      <c r="DW14" s="51"/>
      <c r="DX14" s="51"/>
    </row>
    <row r="15" spans="1:128" s="23" customFormat="1" ht="13.5" x14ac:dyDescent="0.2">
      <c r="A15" s="64" t="s">
        <v>26</v>
      </c>
      <c r="B15" s="65"/>
      <c r="C15" s="65"/>
      <c r="D15" s="65"/>
      <c r="E15" s="65"/>
      <c r="F15" s="65"/>
      <c r="G15" s="65"/>
      <c r="H15" s="65"/>
      <c r="I15" s="66"/>
      <c r="J15" s="70" t="s">
        <v>0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6"/>
      <c r="BI15" s="64" t="s">
        <v>31</v>
      </c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74" t="s">
        <v>247</v>
      </c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6"/>
      <c r="CN15" s="64" t="s">
        <v>3</v>
      </c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8"/>
    </row>
    <row r="16" spans="1:128" s="23" customFormat="1" ht="13.5" x14ac:dyDescent="0.2">
      <c r="A16" s="67"/>
      <c r="B16" s="68"/>
      <c r="C16" s="68"/>
      <c r="D16" s="68"/>
      <c r="E16" s="68"/>
      <c r="F16" s="68"/>
      <c r="G16" s="68"/>
      <c r="H16" s="68"/>
      <c r="I16" s="69"/>
      <c r="J16" s="67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9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9"/>
      <c r="BT16" s="82" t="s">
        <v>1</v>
      </c>
      <c r="BU16" s="83"/>
      <c r="BV16" s="83"/>
      <c r="BW16" s="83"/>
      <c r="BX16" s="83"/>
      <c r="BY16" s="83"/>
      <c r="BZ16" s="83"/>
      <c r="CA16" s="83"/>
      <c r="CB16" s="83"/>
      <c r="CC16" s="84"/>
      <c r="CD16" s="82" t="s">
        <v>2</v>
      </c>
      <c r="CE16" s="83"/>
      <c r="CF16" s="83"/>
      <c r="CG16" s="83"/>
      <c r="CH16" s="83"/>
      <c r="CI16" s="83"/>
      <c r="CJ16" s="83"/>
      <c r="CK16" s="83"/>
      <c r="CL16" s="83"/>
      <c r="CM16" s="84"/>
      <c r="CN16" s="79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1"/>
    </row>
    <row r="17" spans="1:104" s="23" customFormat="1" ht="15" customHeight="1" x14ac:dyDescent="0.2">
      <c r="A17" s="85" t="s">
        <v>4</v>
      </c>
      <c r="B17" s="86"/>
      <c r="C17" s="86"/>
      <c r="D17" s="86"/>
      <c r="E17" s="86"/>
      <c r="F17" s="86"/>
      <c r="G17" s="86"/>
      <c r="H17" s="86"/>
      <c r="I17" s="87"/>
      <c r="J17" s="43"/>
      <c r="K17" s="88" t="s">
        <v>32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48"/>
      <c r="BI17" s="82" t="s">
        <v>24</v>
      </c>
      <c r="BJ17" s="83"/>
      <c r="BK17" s="83"/>
      <c r="BL17" s="83"/>
      <c r="BM17" s="83"/>
      <c r="BN17" s="83"/>
      <c r="BO17" s="83"/>
      <c r="BP17" s="83"/>
      <c r="BQ17" s="83"/>
      <c r="BR17" s="83"/>
      <c r="BS17" s="84"/>
      <c r="BT17" s="82" t="s">
        <v>24</v>
      </c>
      <c r="BU17" s="83"/>
      <c r="BV17" s="83"/>
      <c r="BW17" s="83"/>
      <c r="BX17" s="83"/>
      <c r="BY17" s="83"/>
      <c r="BZ17" s="83"/>
      <c r="CA17" s="83"/>
      <c r="CB17" s="83"/>
      <c r="CC17" s="84"/>
      <c r="CD17" s="82" t="s">
        <v>24</v>
      </c>
      <c r="CE17" s="83"/>
      <c r="CF17" s="83"/>
      <c r="CG17" s="83"/>
      <c r="CH17" s="83"/>
      <c r="CI17" s="83"/>
      <c r="CJ17" s="83"/>
      <c r="CK17" s="83"/>
      <c r="CL17" s="83"/>
      <c r="CM17" s="84"/>
      <c r="CN17" s="89" t="s">
        <v>24</v>
      </c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1"/>
    </row>
    <row r="18" spans="1:104" s="23" customFormat="1" ht="15" customHeight="1" x14ac:dyDescent="0.2">
      <c r="A18" s="105" t="s">
        <v>6</v>
      </c>
      <c r="B18" s="106"/>
      <c r="C18" s="106"/>
      <c r="D18" s="106"/>
      <c r="E18" s="106"/>
      <c r="F18" s="106"/>
      <c r="G18" s="106"/>
      <c r="H18" s="106"/>
      <c r="I18" s="107"/>
      <c r="J18" s="42"/>
      <c r="K18" s="108" t="s">
        <v>33</v>
      </c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44"/>
      <c r="BI18" s="74" t="s">
        <v>5</v>
      </c>
      <c r="BJ18" s="75"/>
      <c r="BK18" s="75"/>
      <c r="BL18" s="75"/>
      <c r="BM18" s="75"/>
      <c r="BN18" s="75"/>
      <c r="BO18" s="75"/>
      <c r="BP18" s="75"/>
      <c r="BQ18" s="75"/>
      <c r="BR18" s="75"/>
      <c r="BS18" s="76"/>
      <c r="BT18" s="109">
        <f>BT19+BT44+BT60</f>
        <v>64114.979999999996</v>
      </c>
      <c r="BU18" s="110"/>
      <c r="BV18" s="110"/>
      <c r="BW18" s="110"/>
      <c r="BX18" s="110"/>
      <c r="BY18" s="110"/>
      <c r="BZ18" s="110"/>
      <c r="CA18" s="110"/>
      <c r="CB18" s="110"/>
      <c r="CC18" s="111"/>
      <c r="CD18" s="109">
        <f>CD19+CD44+CD60</f>
        <v>113328.15195</v>
      </c>
      <c r="CE18" s="110"/>
      <c r="CF18" s="110"/>
      <c r="CG18" s="110"/>
      <c r="CH18" s="110"/>
      <c r="CI18" s="110"/>
      <c r="CJ18" s="110"/>
      <c r="CK18" s="110"/>
      <c r="CL18" s="110"/>
      <c r="CM18" s="111"/>
      <c r="CN18" s="112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4"/>
    </row>
    <row r="19" spans="1:104" s="23" customFormat="1" ht="15" customHeight="1" x14ac:dyDescent="0.2">
      <c r="A19" s="92" t="s">
        <v>7</v>
      </c>
      <c r="B19" s="93"/>
      <c r="C19" s="93"/>
      <c r="D19" s="93"/>
      <c r="E19" s="93"/>
      <c r="F19" s="93"/>
      <c r="G19" s="93"/>
      <c r="H19" s="93"/>
      <c r="I19" s="94"/>
      <c r="J19" s="45"/>
      <c r="K19" s="95" t="s">
        <v>83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49"/>
      <c r="BI19" s="96" t="s">
        <v>5</v>
      </c>
      <c r="BJ19" s="97"/>
      <c r="BK19" s="97"/>
      <c r="BL19" s="97"/>
      <c r="BM19" s="97"/>
      <c r="BN19" s="97"/>
      <c r="BO19" s="97"/>
      <c r="BP19" s="97"/>
      <c r="BQ19" s="97"/>
      <c r="BR19" s="97"/>
      <c r="BS19" s="98"/>
      <c r="BT19" s="99">
        <f>BT20+BT25+BT27+BT42+BT43</f>
        <v>66553.63</v>
      </c>
      <c r="BU19" s="100"/>
      <c r="BV19" s="100"/>
      <c r="BW19" s="100"/>
      <c r="BX19" s="100"/>
      <c r="BY19" s="100"/>
      <c r="BZ19" s="100"/>
      <c r="CA19" s="100"/>
      <c r="CB19" s="100"/>
      <c r="CC19" s="101"/>
      <c r="CD19" s="99">
        <f>CD20+CD25+CD27+CD42+CD43</f>
        <v>88348.019990000001</v>
      </c>
      <c r="CE19" s="100"/>
      <c r="CF19" s="100"/>
      <c r="CG19" s="100"/>
      <c r="CH19" s="100"/>
      <c r="CI19" s="100"/>
      <c r="CJ19" s="100"/>
      <c r="CK19" s="100"/>
      <c r="CL19" s="100"/>
      <c r="CM19" s="101"/>
      <c r="CN19" s="102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/>
    </row>
    <row r="20" spans="1:104" s="23" customFormat="1" ht="15" customHeight="1" x14ac:dyDescent="0.2">
      <c r="A20" s="85" t="s">
        <v>8</v>
      </c>
      <c r="B20" s="86"/>
      <c r="C20" s="86"/>
      <c r="D20" s="86"/>
      <c r="E20" s="86"/>
      <c r="F20" s="86"/>
      <c r="G20" s="86"/>
      <c r="H20" s="86"/>
      <c r="I20" s="87"/>
      <c r="J20" s="43"/>
      <c r="K20" s="88" t="s">
        <v>9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48"/>
      <c r="BI20" s="82" t="s">
        <v>5</v>
      </c>
      <c r="BJ20" s="83"/>
      <c r="BK20" s="83"/>
      <c r="BL20" s="83"/>
      <c r="BM20" s="83"/>
      <c r="BN20" s="83"/>
      <c r="BO20" s="83"/>
      <c r="BP20" s="83"/>
      <c r="BQ20" s="83"/>
      <c r="BR20" s="83"/>
      <c r="BS20" s="84"/>
      <c r="BT20" s="115">
        <f>BT21+BT22+BT23</f>
        <v>10701.54</v>
      </c>
      <c r="BU20" s="116"/>
      <c r="BV20" s="116"/>
      <c r="BW20" s="116"/>
      <c r="BX20" s="116"/>
      <c r="BY20" s="116"/>
      <c r="BZ20" s="116"/>
      <c r="CA20" s="116"/>
      <c r="CB20" s="116"/>
      <c r="CC20" s="117"/>
      <c r="CD20" s="115">
        <f>CD21+CD22+CD23</f>
        <v>9360.100910000001</v>
      </c>
      <c r="CE20" s="116"/>
      <c r="CF20" s="116"/>
      <c r="CG20" s="116"/>
      <c r="CH20" s="116"/>
      <c r="CI20" s="116"/>
      <c r="CJ20" s="116"/>
      <c r="CK20" s="116"/>
      <c r="CL20" s="116"/>
      <c r="CM20" s="117"/>
      <c r="CN20" s="118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20"/>
    </row>
    <row r="21" spans="1:104" s="23" customFormat="1" ht="30" customHeight="1" x14ac:dyDescent="0.2">
      <c r="A21" s="85" t="s">
        <v>11</v>
      </c>
      <c r="B21" s="86"/>
      <c r="C21" s="86"/>
      <c r="D21" s="86"/>
      <c r="E21" s="86"/>
      <c r="F21" s="86"/>
      <c r="G21" s="86"/>
      <c r="H21" s="86"/>
      <c r="I21" s="87"/>
      <c r="J21" s="43"/>
      <c r="K21" s="88" t="s">
        <v>73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48"/>
      <c r="BI21" s="82" t="s">
        <v>5</v>
      </c>
      <c r="BJ21" s="83"/>
      <c r="BK21" s="83"/>
      <c r="BL21" s="83"/>
      <c r="BM21" s="83"/>
      <c r="BN21" s="83"/>
      <c r="BO21" s="83"/>
      <c r="BP21" s="83"/>
      <c r="BQ21" s="83"/>
      <c r="BR21" s="83"/>
      <c r="BS21" s="84"/>
      <c r="BT21" s="115">
        <v>3138.92</v>
      </c>
      <c r="BU21" s="116"/>
      <c r="BV21" s="116"/>
      <c r="BW21" s="116"/>
      <c r="BX21" s="116"/>
      <c r="BY21" s="116"/>
      <c r="BZ21" s="116"/>
      <c r="CA21" s="116"/>
      <c r="CB21" s="116"/>
      <c r="CC21" s="117"/>
      <c r="CD21" s="115">
        <v>3571.7373500000003</v>
      </c>
      <c r="CE21" s="116"/>
      <c r="CF21" s="116"/>
      <c r="CG21" s="116"/>
      <c r="CH21" s="116"/>
      <c r="CI21" s="116"/>
      <c r="CJ21" s="116"/>
      <c r="CK21" s="116"/>
      <c r="CL21" s="116"/>
      <c r="CM21" s="117"/>
      <c r="CN21" s="118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20"/>
    </row>
    <row r="22" spans="1:104" s="23" customFormat="1" ht="15" customHeight="1" x14ac:dyDescent="0.2">
      <c r="A22" s="85" t="s">
        <v>34</v>
      </c>
      <c r="B22" s="86"/>
      <c r="C22" s="86"/>
      <c r="D22" s="86"/>
      <c r="E22" s="86"/>
      <c r="F22" s="86"/>
      <c r="G22" s="86"/>
      <c r="H22" s="86"/>
      <c r="I22" s="87"/>
      <c r="J22" s="43"/>
      <c r="K22" s="88" t="s">
        <v>35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48"/>
      <c r="BI22" s="82" t="s">
        <v>5</v>
      </c>
      <c r="BJ22" s="83"/>
      <c r="BK22" s="83"/>
      <c r="BL22" s="83"/>
      <c r="BM22" s="83"/>
      <c r="BN22" s="83"/>
      <c r="BO22" s="83"/>
      <c r="BP22" s="83"/>
      <c r="BQ22" s="83"/>
      <c r="BR22" s="83"/>
      <c r="BS22" s="84"/>
      <c r="BT22" s="115">
        <v>7562.62</v>
      </c>
      <c r="BU22" s="116"/>
      <c r="BV22" s="116"/>
      <c r="BW22" s="116"/>
      <c r="BX22" s="116"/>
      <c r="BY22" s="116"/>
      <c r="BZ22" s="116"/>
      <c r="CA22" s="116"/>
      <c r="CB22" s="116"/>
      <c r="CC22" s="117"/>
      <c r="CD22" s="115">
        <v>5788.3635599999998</v>
      </c>
      <c r="CE22" s="116"/>
      <c r="CF22" s="116"/>
      <c r="CG22" s="116"/>
      <c r="CH22" s="116"/>
      <c r="CI22" s="116"/>
      <c r="CJ22" s="116"/>
      <c r="CK22" s="116"/>
      <c r="CL22" s="116"/>
      <c r="CM22" s="117"/>
      <c r="CN22" s="118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20"/>
    </row>
    <row r="23" spans="1:104" s="23" customFormat="1" ht="42" customHeight="1" x14ac:dyDescent="0.2">
      <c r="A23" s="85" t="s">
        <v>36</v>
      </c>
      <c r="B23" s="86"/>
      <c r="C23" s="86"/>
      <c r="D23" s="86"/>
      <c r="E23" s="86"/>
      <c r="F23" s="86"/>
      <c r="G23" s="86"/>
      <c r="H23" s="86"/>
      <c r="I23" s="87"/>
      <c r="J23" s="43"/>
      <c r="K23" s="119" t="s">
        <v>37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48"/>
      <c r="BI23" s="82" t="s">
        <v>5</v>
      </c>
      <c r="BJ23" s="83"/>
      <c r="BK23" s="83"/>
      <c r="BL23" s="83"/>
      <c r="BM23" s="83"/>
      <c r="BN23" s="83"/>
      <c r="BO23" s="83"/>
      <c r="BP23" s="83"/>
      <c r="BQ23" s="83"/>
      <c r="BR23" s="83"/>
      <c r="BS23" s="84"/>
      <c r="BT23" s="115">
        <v>0</v>
      </c>
      <c r="BU23" s="116"/>
      <c r="BV23" s="116"/>
      <c r="BW23" s="116"/>
      <c r="BX23" s="116"/>
      <c r="BY23" s="116"/>
      <c r="BZ23" s="116"/>
      <c r="CA23" s="116"/>
      <c r="CB23" s="116"/>
      <c r="CC23" s="117"/>
      <c r="CD23" s="115">
        <v>0</v>
      </c>
      <c r="CE23" s="116"/>
      <c r="CF23" s="116"/>
      <c r="CG23" s="116"/>
      <c r="CH23" s="116"/>
      <c r="CI23" s="116"/>
      <c r="CJ23" s="116"/>
      <c r="CK23" s="116"/>
      <c r="CL23" s="116"/>
      <c r="CM23" s="117"/>
      <c r="CN23" s="118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20"/>
    </row>
    <row r="24" spans="1:104" s="23" customFormat="1" ht="15" customHeight="1" x14ac:dyDescent="0.2">
      <c r="A24" s="85" t="s">
        <v>38</v>
      </c>
      <c r="B24" s="86"/>
      <c r="C24" s="86"/>
      <c r="D24" s="86"/>
      <c r="E24" s="86"/>
      <c r="F24" s="86"/>
      <c r="G24" s="86"/>
      <c r="H24" s="86"/>
      <c r="I24" s="87"/>
      <c r="J24" s="43"/>
      <c r="K24" s="88" t="s">
        <v>12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48"/>
      <c r="BI24" s="82" t="s">
        <v>5</v>
      </c>
      <c r="BJ24" s="83"/>
      <c r="BK24" s="83"/>
      <c r="BL24" s="83"/>
      <c r="BM24" s="83"/>
      <c r="BN24" s="83"/>
      <c r="BO24" s="83"/>
      <c r="BP24" s="83"/>
      <c r="BQ24" s="83"/>
      <c r="BR24" s="83"/>
      <c r="BS24" s="84"/>
      <c r="BT24" s="115">
        <v>0</v>
      </c>
      <c r="BU24" s="116"/>
      <c r="BV24" s="116"/>
      <c r="BW24" s="116"/>
      <c r="BX24" s="116"/>
      <c r="BY24" s="116"/>
      <c r="BZ24" s="116"/>
      <c r="CA24" s="116"/>
      <c r="CB24" s="116"/>
      <c r="CC24" s="117"/>
      <c r="CD24" s="115">
        <v>0</v>
      </c>
      <c r="CE24" s="116"/>
      <c r="CF24" s="116"/>
      <c r="CG24" s="116"/>
      <c r="CH24" s="116"/>
      <c r="CI24" s="116"/>
      <c r="CJ24" s="116"/>
      <c r="CK24" s="116"/>
      <c r="CL24" s="116"/>
      <c r="CM24" s="117"/>
      <c r="CN24" s="118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20"/>
    </row>
    <row r="25" spans="1:104" s="23" customFormat="1" ht="15" customHeight="1" x14ac:dyDescent="0.2">
      <c r="A25" s="92" t="s">
        <v>10</v>
      </c>
      <c r="B25" s="93"/>
      <c r="C25" s="93"/>
      <c r="D25" s="93"/>
      <c r="E25" s="93"/>
      <c r="F25" s="93"/>
      <c r="G25" s="93"/>
      <c r="H25" s="93"/>
      <c r="I25" s="94"/>
      <c r="J25" s="45"/>
      <c r="K25" s="95" t="s">
        <v>84</v>
      </c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49"/>
      <c r="BI25" s="96" t="s">
        <v>5</v>
      </c>
      <c r="BJ25" s="97"/>
      <c r="BK25" s="97"/>
      <c r="BL25" s="97"/>
      <c r="BM25" s="97"/>
      <c r="BN25" s="97"/>
      <c r="BO25" s="97"/>
      <c r="BP25" s="97"/>
      <c r="BQ25" s="97"/>
      <c r="BR25" s="97"/>
      <c r="BS25" s="98"/>
      <c r="BT25" s="99">
        <v>36195.019999999997</v>
      </c>
      <c r="BU25" s="100"/>
      <c r="BV25" s="100"/>
      <c r="BW25" s="100"/>
      <c r="BX25" s="100"/>
      <c r="BY25" s="100"/>
      <c r="BZ25" s="100"/>
      <c r="CA25" s="100"/>
      <c r="CB25" s="100"/>
      <c r="CC25" s="101"/>
      <c r="CD25" s="99">
        <v>51513.889640000001</v>
      </c>
      <c r="CE25" s="100"/>
      <c r="CF25" s="100"/>
      <c r="CG25" s="100"/>
      <c r="CH25" s="100"/>
      <c r="CI25" s="100"/>
      <c r="CJ25" s="100"/>
      <c r="CK25" s="100"/>
      <c r="CL25" s="100"/>
      <c r="CM25" s="101"/>
      <c r="CN25" s="121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3"/>
    </row>
    <row r="26" spans="1:104" s="23" customFormat="1" ht="15" customHeight="1" x14ac:dyDescent="0.2">
      <c r="A26" s="85" t="s">
        <v>19</v>
      </c>
      <c r="B26" s="86"/>
      <c r="C26" s="86"/>
      <c r="D26" s="86"/>
      <c r="E26" s="86"/>
      <c r="F26" s="86"/>
      <c r="G26" s="86"/>
      <c r="H26" s="86"/>
      <c r="I26" s="87"/>
      <c r="J26" s="43"/>
      <c r="K26" s="88" t="s">
        <v>12</v>
      </c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48"/>
      <c r="BI26" s="82" t="s">
        <v>5</v>
      </c>
      <c r="BJ26" s="83"/>
      <c r="BK26" s="83"/>
      <c r="BL26" s="83"/>
      <c r="BM26" s="83"/>
      <c r="BN26" s="83"/>
      <c r="BO26" s="83"/>
      <c r="BP26" s="83"/>
      <c r="BQ26" s="83"/>
      <c r="BR26" s="83"/>
      <c r="BS26" s="84"/>
      <c r="BT26" s="115">
        <v>0</v>
      </c>
      <c r="BU26" s="116"/>
      <c r="BV26" s="116"/>
      <c r="BW26" s="116"/>
      <c r="BX26" s="116"/>
      <c r="BY26" s="116"/>
      <c r="BZ26" s="116"/>
      <c r="CA26" s="116"/>
      <c r="CB26" s="116"/>
      <c r="CC26" s="117"/>
      <c r="CD26" s="115">
        <v>0</v>
      </c>
      <c r="CE26" s="116"/>
      <c r="CF26" s="116"/>
      <c r="CG26" s="116"/>
      <c r="CH26" s="116"/>
      <c r="CI26" s="116"/>
      <c r="CJ26" s="116"/>
      <c r="CK26" s="116"/>
      <c r="CL26" s="116"/>
      <c r="CM26" s="117"/>
      <c r="CN26" s="118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20"/>
    </row>
    <row r="27" spans="1:104" s="23" customFormat="1" ht="27" customHeight="1" x14ac:dyDescent="0.2">
      <c r="A27" s="92" t="s">
        <v>13</v>
      </c>
      <c r="B27" s="93"/>
      <c r="C27" s="93"/>
      <c r="D27" s="93"/>
      <c r="E27" s="93"/>
      <c r="F27" s="93"/>
      <c r="G27" s="93"/>
      <c r="H27" s="93"/>
      <c r="I27" s="94"/>
      <c r="J27" s="45"/>
      <c r="K27" s="122" t="s">
        <v>85</v>
      </c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49"/>
      <c r="BI27" s="96" t="s">
        <v>5</v>
      </c>
      <c r="BJ27" s="97"/>
      <c r="BK27" s="97"/>
      <c r="BL27" s="97"/>
      <c r="BM27" s="97"/>
      <c r="BN27" s="97"/>
      <c r="BO27" s="97"/>
      <c r="BP27" s="97"/>
      <c r="BQ27" s="97"/>
      <c r="BR27" s="97"/>
      <c r="BS27" s="98"/>
      <c r="BT27" s="99">
        <f>BT28+BT29+BT30</f>
        <v>19657.07</v>
      </c>
      <c r="BU27" s="100"/>
      <c r="BV27" s="100"/>
      <c r="BW27" s="100"/>
      <c r="BX27" s="100"/>
      <c r="BY27" s="100"/>
      <c r="BZ27" s="100"/>
      <c r="CA27" s="100"/>
      <c r="CB27" s="100"/>
      <c r="CC27" s="101"/>
      <c r="CD27" s="99">
        <f>CD28+CD29+CD30</f>
        <v>27474.029439999991</v>
      </c>
      <c r="CE27" s="100"/>
      <c r="CF27" s="100"/>
      <c r="CG27" s="100"/>
      <c r="CH27" s="100"/>
      <c r="CI27" s="100"/>
      <c r="CJ27" s="100"/>
      <c r="CK27" s="100"/>
      <c r="CL27" s="100"/>
      <c r="CM27" s="101"/>
      <c r="CN27" s="121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3"/>
    </row>
    <row r="28" spans="1:104" s="23" customFormat="1" ht="27.75" customHeight="1" x14ac:dyDescent="0.2">
      <c r="A28" s="85" t="s">
        <v>86</v>
      </c>
      <c r="B28" s="86"/>
      <c r="C28" s="86"/>
      <c r="D28" s="86"/>
      <c r="E28" s="86"/>
      <c r="F28" s="86"/>
      <c r="G28" s="86"/>
      <c r="H28" s="86"/>
      <c r="I28" s="87"/>
      <c r="J28" s="43"/>
      <c r="K28" s="88" t="s">
        <v>87</v>
      </c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48"/>
      <c r="BI28" s="82" t="s">
        <v>5</v>
      </c>
      <c r="BJ28" s="83"/>
      <c r="BK28" s="83"/>
      <c r="BL28" s="83"/>
      <c r="BM28" s="83"/>
      <c r="BN28" s="83"/>
      <c r="BO28" s="83"/>
      <c r="BP28" s="83"/>
      <c r="BQ28" s="83"/>
      <c r="BR28" s="83"/>
      <c r="BS28" s="84"/>
      <c r="BT28" s="115">
        <v>0</v>
      </c>
      <c r="BU28" s="116"/>
      <c r="BV28" s="116"/>
      <c r="BW28" s="116"/>
      <c r="BX28" s="116"/>
      <c r="BY28" s="116"/>
      <c r="BZ28" s="116"/>
      <c r="CA28" s="116"/>
      <c r="CB28" s="116"/>
      <c r="CC28" s="117"/>
      <c r="CD28" s="115">
        <v>487.48271</v>
      </c>
      <c r="CE28" s="116"/>
      <c r="CF28" s="116"/>
      <c r="CG28" s="116"/>
      <c r="CH28" s="116"/>
      <c r="CI28" s="116"/>
      <c r="CJ28" s="116"/>
      <c r="CK28" s="116"/>
      <c r="CL28" s="116"/>
      <c r="CM28" s="117"/>
      <c r="CN28" s="118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20"/>
    </row>
    <row r="29" spans="1:104" s="23" customFormat="1" ht="15" customHeight="1" x14ac:dyDescent="0.2">
      <c r="A29" s="85" t="s">
        <v>88</v>
      </c>
      <c r="B29" s="86"/>
      <c r="C29" s="86"/>
      <c r="D29" s="86"/>
      <c r="E29" s="86"/>
      <c r="F29" s="86"/>
      <c r="G29" s="86"/>
      <c r="H29" s="86"/>
      <c r="I29" s="87"/>
      <c r="J29" s="43"/>
      <c r="K29" s="88" t="s">
        <v>89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48"/>
      <c r="BI29" s="82" t="s">
        <v>5</v>
      </c>
      <c r="BJ29" s="83"/>
      <c r="BK29" s="83"/>
      <c r="BL29" s="83"/>
      <c r="BM29" s="83"/>
      <c r="BN29" s="83"/>
      <c r="BO29" s="83"/>
      <c r="BP29" s="83"/>
      <c r="BQ29" s="83"/>
      <c r="BR29" s="83"/>
      <c r="BS29" s="84"/>
      <c r="BT29" s="115">
        <v>0</v>
      </c>
      <c r="BU29" s="116"/>
      <c r="BV29" s="116"/>
      <c r="BW29" s="116"/>
      <c r="BX29" s="116"/>
      <c r="BY29" s="116"/>
      <c r="BZ29" s="116"/>
      <c r="CA29" s="116"/>
      <c r="CB29" s="116"/>
      <c r="CC29" s="117"/>
      <c r="CD29" s="115">
        <v>0</v>
      </c>
      <c r="CE29" s="116"/>
      <c r="CF29" s="116"/>
      <c r="CG29" s="116"/>
      <c r="CH29" s="116"/>
      <c r="CI29" s="116"/>
      <c r="CJ29" s="116"/>
      <c r="CK29" s="116"/>
      <c r="CL29" s="116"/>
      <c r="CM29" s="117"/>
      <c r="CN29" s="118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20"/>
    </row>
    <row r="30" spans="1:104" s="23" customFormat="1" ht="13.5" x14ac:dyDescent="0.2">
      <c r="A30" s="85" t="s">
        <v>90</v>
      </c>
      <c r="B30" s="86"/>
      <c r="C30" s="86"/>
      <c r="D30" s="86"/>
      <c r="E30" s="86"/>
      <c r="F30" s="86"/>
      <c r="G30" s="86"/>
      <c r="H30" s="86"/>
      <c r="I30" s="87"/>
      <c r="J30" s="43"/>
      <c r="K30" s="119" t="s">
        <v>91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48"/>
      <c r="BI30" s="82" t="s">
        <v>5</v>
      </c>
      <c r="BJ30" s="83"/>
      <c r="BK30" s="83"/>
      <c r="BL30" s="83"/>
      <c r="BM30" s="83"/>
      <c r="BN30" s="83"/>
      <c r="BO30" s="83"/>
      <c r="BP30" s="83"/>
      <c r="BQ30" s="83"/>
      <c r="BR30" s="83"/>
      <c r="BS30" s="84"/>
      <c r="BT30" s="115">
        <f>BT31+BT32+BT40+BT41</f>
        <v>19657.07</v>
      </c>
      <c r="BU30" s="116"/>
      <c r="BV30" s="116"/>
      <c r="BW30" s="116"/>
      <c r="BX30" s="116"/>
      <c r="BY30" s="116"/>
      <c r="BZ30" s="116"/>
      <c r="CA30" s="116"/>
      <c r="CB30" s="116"/>
      <c r="CC30" s="117"/>
      <c r="CD30" s="115">
        <f>CD31+CD32+CD40+CD41</f>
        <v>26986.546729999991</v>
      </c>
      <c r="CE30" s="116"/>
      <c r="CF30" s="116"/>
      <c r="CG30" s="116"/>
      <c r="CH30" s="116"/>
      <c r="CI30" s="116"/>
      <c r="CJ30" s="116"/>
      <c r="CK30" s="116"/>
      <c r="CL30" s="116"/>
      <c r="CM30" s="117"/>
      <c r="CN30" s="118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20"/>
    </row>
    <row r="31" spans="1:104" s="23" customFormat="1" ht="30" customHeight="1" x14ac:dyDescent="0.2">
      <c r="A31" s="85" t="s">
        <v>200</v>
      </c>
      <c r="B31" s="86"/>
      <c r="C31" s="86"/>
      <c r="D31" s="86"/>
      <c r="E31" s="86"/>
      <c r="F31" s="86"/>
      <c r="G31" s="86"/>
      <c r="H31" s="86"/>
      <c r="I31" s="87"/>
      <c r="J31" s="43"/>
      <c r="K31" s="124" t="s">
        <v>206</v>
      </c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48"/>
      <c r="BI31" s="82" t="s">
        <v>5</v>
      </c>
      <c r="BJ31" s="83"/>
      <c r="BK31" s="83"/>
      <c r="BL31" s="83"/>
      <c r="BM31" s="83"/>
      <c r="BN31" s="83"/>
      <c r="BO31" s="83"/>
      <c r="BP31" s="83"/>
      <c r="BQ31" s="83"/>
      <c r="BR31" s="83"/>
      <c r="BS31" s="84"/>
      <c r="BT31" s="115">
        <v>0</v>
      </c>
      <c r="BU31" s="116"/>
      <c r="BV31" s="116"/>
      <c r="BW31" s="116"/>
      <c r="BX31" s="116"/>
      <c r="BY31" s="116"/>
      <c r="BZ31" s="116"/>
      <c r="CA31" s="116"/>
      <c r="CB31" s="116"/>
      <c r="CC31" s="117"/>
      <c r="CD31" s="125">
        <v>1011.59707</v>
      </c>
      <c r="CE31" s="126"/>
      <c r="CF31" s="126"/>
      <c r="CG31" s="126"/>
      <c r="CH31" s="126"/>
      <c r="CI31" s="126"/>
      <c r="CJ31" s="126"/>
      <c r="CK31" s="126"/>
      <c r="CL31" s="126"/>
      <c r="CM31" s="127"/>
      <c r="CN31" s="118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20"/>
    </row>
    <row r="32" spans="1:104" s="23" customFormat="1" ht="27.75" customHeight="1" x14ac:dyDescent="0.2">
      <c r="A32" s="85" t="s">
        <v>201</v>
      </c>
      <c r="B32" s="86"/>
      <c r="C32" s="86"/>
      <c r="D32" s="86"/>
      <c r="E32" s="86"/>
      <c r="F32" s="86"/>
      <c r="G32" s="86"/>
      <c r="H32" s="86"/>
      <c r="I32" s="87"/>
      <c r="J32" s="43"/>
      <c r="K32" s="124" t="s">
        <v>207</v>
      </c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48"/>
      <c r="BI32" s="82" t="s">
        <v>5</v>
      </c>
      <c r="BJ32" s="83"/>
      <c r="BK32" s="83"/>
      <c r="BL32" s="83"/>
      <c r="BM32" s="83"/>
      <c r="BN32" s="83"/>
      <c r="BO32" s="83"/>
      <c r="BP32" s="83"/>
      <c r="BQ32" s="83"/>
      <c r="BR32" s="83"/>
      <c r="BS32" s="84"/>
      <c r="BT32" s="125">
        <v>0</v>
      </c>
      <c r="BU32" s="126"/>
      <c r="BV32" s="126"/>
      <c r="BW32" s="126"/>
      <c r="BX32" s="126"/>
      <c r="BY32" s="126"/>
      <c r="BZ32" s="126"/>
      <c r="CA32" s="126"/>
      <c r="CB32" s="126"/>
      <c r="CC32" s="127"/>
      <c r="CD32" s="125">
        <v>2358.9252299999994</v>
      </c>
      <c r="CE32" s="126"/>
      <c r="CF32" s="126"/>
      <c r="CG32" s="126"/>
      <c r="CH32" s="126"/>
      <c r="CI32" s="126"/>
      <c r="CJ32" s="126"/>
      <c r="CK32" s="126"/>
      <c r="CL32" s="126"/>
      <c r="CM32" s="127"/>
      <c r="CN32" s="118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20"/>
    </row>
    <row r="33" spans="1:104" s="23" customFormat="1" ht="13.5" x14ac:dyDescent="0.2">
      <c r="A33" s="85"/>
      <c r="B33" s="86"/>
      <c r="C33" s="86"/>
      <c r="D33" s="86"/>
      <c r="E33" s="86"/>
      <c r="F33" s="86"/>
      <c r="G33" s="86"/>
      <c r="H33" s="86"/>
      <c r="I33" s="87"/>
      <c r="J33" s="43"/>
      <c r="K33" s="124" t="s">
        <v>198</v>
      </c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48"/>
      <c r="BI33" s="82" t="s">
        <v>5</v>
      </c>
      <c r="BJ33" s="83"/>
      <c r="BK33" s="83"/>
      <c r="BL33" s="83"/>
      <c r="BM33" s="83"/>
      <c r="BN33" s="83"/>
      <c r="BO33" s="83"/>
      <c r="BP33" s="83"/>
      <c r="BQ33" s="83"/>
      <c r="BR33" s="83"/>
      <c r="BS33" s="84"/>
      <c r="BT33" s="115">
        <v>0</v>
      </c>
      <c r="BU33" s="116"/>
      <c r="BV33" s="116"/>
      <c r="BW33" s="116"/>
      <c r="BX33" s="116"/>
      <c r="BY33" s="116"/>
      <c r="BZ33" s="116"/>
      <c r="CA33" s="116"/>
      <c r="CB33" s="116"/>
      <c r="CC33" s="117"/>
      <c r="CD33" s="125">
        <v>76.251230000000007</v>
      </c>
      <c r="CE33" s="126"/>
      <c r="CF33" s="126"/>
      <c r="CG33" s="126"/>
      <c r="CH33" s="126"/>
      <c r="CI33" s="126"/>
      <c r="CJ33" s="126"/>
      <c r="CK33" s="126"/>
      <c r="CL33" s="126"/>
      <c r="CM33" s="127"/>
      <c r="CN33" s="118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20"/>
    </row>
    <row r="34" spans="1:104" s="23" customFormat="1" ht="13.5" x14ac:dyDescent="0.2">
      <c r="A34" s="85"/>
      <c r="B34" s="86"/>
      <c r="C34" s="86"/>
      <c r="D34" s="86"/>
      <c r="E34" s="86"/>
      <c r="F34" s="86"/>
      <c r="G34" s="86"/>
      <c r="H34" s="86"/>
      <c r="I34" s="87"/>
      <c r="J34" s="43"/>
      <c r="K34" s="124" t="s">
        <v>213</v>
      </c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48"/>
      <c r="BI34" s="82" t="s">
        <v>5</v>
      </c>
      <c r="BJ34" s="83"/>
      <c r="BK34" s="83"/>
      <c r="BL34" s="83"/>
      <c r="BM34" s="83"/>
      <c r="BN34" s="83"/>
      <c r="BO34" s="83"/>
      <c r="BP34" s="83"/>
      <c r="BQ34" s="83"/>
      <c r="BR34" s="83"/>
      <c r="BS34" s="84"/>
      <c r="BT34" s="115">
        <v>0</v>
      </c>
      <c r="BU34" s="116"/>
      <c r="BV34" s="116"/>
      <c r="BW34" s="116"/>
      <c r="BX34" s="116"/>
      <c r="BY34" s="116"/>
      <c r="BZ34" s="116"/>
      <c r="CA34" s="116"/>
      <c r="CB34" s="116"/>
      <c r="CC34" s="117"/>
      <c r="CD34" s="125">
        <v>49</v>
      </c>
      <c r="CE34" s="126"/>
      <c r="CF34" s="126"/>
      <c r="CG34" s="126"/>
      <c r="CH34" s="126"/>
      <c r="CI34" s="126"/>
      <c r="CJ34" s="126"/>
      <c r="CK34" s="126"/>
      <c r="CL34" s="126"/>
      <c r="CM34" s="127"/>
      <c r="CN34" s="118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20"/>
    </row>
    <row r="35" spans="1:104" s="23" customFormat="1" ht="13.5" x14ac:dyDescent="0.2">
      <c r="A35" s="85"/>
      <c r="B35" s="86"/>
      <c r="C35" s="86"/>
      <c r="D35" s="86"/>
      <c r="E35" s="86"/>
      <c r="F35" s="86"/>
      <c r="G35" s="86"/>
      <c r="H35" s="86"/>
      <c r="I35" s="87"/>
      <c r="J35" s="43"/>
      <c r="K35" s="124" t="s">
        <v>199</v>
      </c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48"/>
      <c r="BI35" s="82" t="s">
        <v>5</v>
      </c>
      <c r="BJ35" s="83"/>
      <c r="BK35" s="83"/>
      <c r="BL35" s="83"/>
      <c r="BM35" s="83"/>
      <c r="BN35" s="83"/>
      <c r="BO35" s="83"/>
      <c r="BP35" s="83"/>
      <c r="BQ35" s="83"/>
      <c r="BR35" s="83"/>
      <c r="BS35" s="84"/>
      <c r="BT35" s="115">
        <v>0</v>
      </c>
      <c r="BU35" s="116"/>
      <c r="BV35" s="116"/>
      <c r="BW35" s="116"/>
      <c r="BX35" s="116"/>
      <c r="BY35" s="116"/>
      <c r="BZ35" s="116"/>
      <c r="CA35" s="116"/>
      <c r="CB35" s="116"/>
      <c r="CC35" s="117"/>
      <c r="CD35" s="125">
        <v>0</v>
      </c>
      <c r="CE35" s="126"/>
      <c r="CF35" s="126"/>
      <c r="CG35" s="126"/>
      <c r="CH35" s="126"/>
      <c r="CI35" s="126"/>
      <c r="CJ35" s="126"/>
      <c r="CK35" s="126"/>
      <c r="CL35" s="126"/>
      <c r="CM35" s="127"/>
      <c r="CN35" s="118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20"/>
    </row>
    <row r="36" spans="1:104" s="23" customFormat="1" ht="24.75" customHeight="1" x14ac:dyDescent="0.2">
      <c r="A36" s="85"/>
      <c r="B36" s="86"/>
      <c r="C36" s="86"/>
      <c r="D36" s="86"/>
      <c r="E36" s="86"/>
      <c r="F36" s="86"/>
      <c r="G36" s="86"/>
      <c r="H36" s="86"/>
      <c r="I36" s="87"/>
      <c r="J36" s="43"/>
      <c r="K36" s="124" t="s">
        <v>202</v>
      </c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48"/>
      <c r="BI36" s="82" t="s">
        <v>5</v>
      </c>
      <c r="BJ36" s="83"/>
      <c r="BK36" s="83"/>
      <c r="BL36" s="83"/>
      <c r="BM36" s="83"/>
      <c r="BN36" s="83"/>
      <c r="BO36" s="83"/>
      <c r="BP36" s="83"/>
      <c r="BQ36" s="83"/>
      <c r="BR36" s="83"/>
      <c r="BS36" s="84"/>
      <c r="BT36" s="115">
        <v>0</v>
      </c>
      <c r="BU36" s="116"/>
      <c r="BV36" s="116"/>
      <c r="BW36" s="116"/>
      <c r="BX36" s="116"/>
      <c r="BY36" s="116"/>
      <c r="BZ36" s="116"/>
      <c r="CA36" s="116"/>
      <c r="CB36" s="116"/>
      <c r="CC36" s="117"/>
      <c r="CD36" s="125">
        <v>2157.7339299999999</v>
      </c>
      <c r="CE36" s="126"/>
      <c r="CF36" s="126"/>
      <c r="CG36" s="126"/>
      <c r="CH36" s="126"/>
      <c r="CI36" s="126"/>
      <c r="CJ36" s="126"/>
      <c r="CK36" s="126"/>
      <c r="CL36" s="126"/>
      <c r="CM36" s="127"/>
      <c r="CN36" s="118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20"/>
    </row>
    <row r="37" spans="1:104" s="23" customFormat="1" ht="13.5" x14ac:dyDescent="0.2">
      <c r="A37" s="85"/>
      <c r="B37" s="86"/>
      <c r="C37" s="86"/>
      <c r="D37" s="86"/>
      <c r="E37" s="86"/>
      <c r="F37" s="86"/>
      <c r="G37" s="86"/>
      <c r="H37" s="86"/>
      <c r="I37" s="87"/>
      <c r="J37" s="43"/>
      <c r="K37" s="124" t="s">
        <v>204</v>
      </c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48"/>
      <c r="BI37" s="82" t="s">
        <v>5</v>
      </c>
      <c r="BJ37" s="83"/>
      <c r="BK37" s="83"/>
      <c r="BL37" s="83"/>
      <c r="BM37" s="83"/>
      <c r="BN37" s="83"/>
      <c r="BO37" s="83"/>
      <c r="BP37" s="83"/>
      <c r="BQ37" s="83"/>
      <c r="BR37" s="83"/>
      <c r="BS37" s="84"/>
      <c r="BT37" s="115">
        <v>0</v>
      </c>
      <c r="BU37" s="116"/>
      <c r="BV37" s="116"/>
      <c r="BW37" s="116"/>
      <c r="BX37" s="116"/>
      <c r="BY37" s="116"/>
      <c r="BZ37" s="116"/>
      <c r="CA37" s="116"/>
      <c r="CB37" s="116"/>
      <c r="CC37" s="117"/>
      <c r="CD37" s="125">
        <v>68.2</v>
      </c>
      <c r="CE37" s="126"/>
      <c r="CF37" s="126"/>
      <c r="CG37" s="126"/>
      <c r="CH37" s="126"/>
      <c r="CI37" s="126"/>
      <c r="CJ37" s="126"/>
      <c r="CK37" s="126"/>
      <c r="CL37" s="126"/>
      <c r="CM37" s="127"/>
      <c r="CN37" s="118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20"/>
    </row>
    <row r="38" spans="1:104" s="23" customFormat="1" ht="13.5" x14ac:dyDescent="0.2">
      <c r="A38" s="85"/>
      <c r="B38" s="86"/>
      <c r="C38" s="86"/>
      <c r="D38" s="86"/>
      <c r="E38" s="86"/>
      <c r="F38" s="86"/>
      <c r="G38" s="86"/>
      <c r="H38" s="86"/>
      <c r="I38" s="87"/>
      <c r="J38" s="43"/>
      <c r="K38" s="124" t="s">
        <v>205</v>
      </c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48"/>
      <c r="BI38" s="82" t="s">
        <v>5</v>
      </c>
      <c r="BJ38" s="83"/>
      <c r="BK38" s="83"/>
      <c r="BL38" s="83"/>
      <c r="BM38" s="83"/>
      <c r="BN38" s="83"/>
      <c r="BO38" s="83"/>
      <c r="BP38" s="83"/>
      <c r="BQ38" s="83"/>
      <c r="BR38" s="83"/>
      <c r="BS38" s="84"/>
      <c r="BT38" s="115">
        <v>0</v>
      </c>
      <c r="BU38" s="116"/>
      <c r="BV38" s="116"/>
      <c r="BW38" s="116"/>
      <c r="BX38" s="116"/>
      <c r="BY38" s="116"/>
      <c r="BZ38" s="116"/>
      <c r="CA38" s="116"/>
      <c r="CB38" s="116"/>
      <c r="CC38" s="117"/>
      <c r="CD38" s="125">
        <v>7.7400700000000002</v>
      </c>
      <c r="CE38" s="126"/>
      <c r="CF38" s="126"/>
      <c r="CG38" s="126"/>
      <c r="CH38" s="126"/>
      <c r="CI38" s="126"/>
      <c r="CJ38" s="126"/>
      <c r="CK38" s="126"/>
      <c r="CL38" s="126"/>
      <c r="CM38" s="127"/>
      <c r="CN38" s="118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20"/>
    </row>
    <row r="39" spans="1:104" s="23" customFormat="1" ht="13.5" x14ac:dyDescent="0.2">
      <c r="A39" s="85"/>
      <c r="B39" s="86"/>
      <c r="C39" s="86"/>
      <c r="D39" s="86"/>
      <c r="E39" s="86"/>
      <c r="F39" s="86"/>
      <c r="G39" s="86"/>
      <c r="H39" s="86"/>
      <c r="I39" s="87"/>
      <c r="J39" s="43"/>
      <c r="K39" s="124" t="s">
        <v>211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48"/>
      <c r="BI39" s="82" t="s">
        <v>5</v>
      </c>
      <c r="BJ39" s="83"/>
      <c r="BK39" s="83"/>
      <c r="BL39" s="83"/>
      <c r="BM39" s="83"/>
      <c r="BN39" s="83"/>
      <c r="BO39" s="83"/>
      <c r="BP39" s="83"/>
      <c r="BQ39" s="83"/>
      <c r="BR39" s="83"/>
      <c r="BS39" s="84"/>
      <c r="BT39" s="115">
        <v>0</v>
      </c>
      <c r="BU39" s="116"/>
      <c r="BV39" s="116"/>
      <c r="BW39" s="116"/>
      <c r="BX39" s="116"/>
      <c r="BY39" s="116"/>
      <c r="BZ39" s="116"/>
      <c r="CA39" s="116"/>
      <c r="CB39" s="116"/>
      <c r="CC39" s="117"/>
      <c r="CD39" s="125">
        <v>0</v>
      </c>
      <c r="CE39" s="126"/>
      <c r="CF39" s="126"/>
      <c r="CG39" s="126"/>
      <c r="CH39" s="126"/>
      <c r="CI39" s="126"/>
      <c r="CJ39" s="126"/>
      <c r="CK39" s="126"/>
      <c r="CL39" s="126"/>
      <c r="CM39" s="127"/>
      <c r="CN39" s="118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20"/>
    </row>
    <row r="40" spans="1:104" s="23" customFormat="1" ht="13.5" x14ac:dyDescent="0.2">
      <c r="A40" s="85" t="s">
        <v>208</v>
      </c>
      <c r="B40" s="86"/>
      <c r="C40" s="86"/>
      <c r="D40" s="86"/>
      <c r="E40" s="86"/>
      <c r="F40" s="86"/>
      <c r="G40" s="86"/>
      <c r="H40" s="86"/>
      <c r="I40" s="87"/>
      <c r="J40" s="43"/>
      <c r="K40" s="124" t="s">
        <v>203</v>
      </c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48"/>
      <c r="BI40" s="82" t="s">
        <v>5</v>
      </c>
      <c r="BJ40" s="83"/>
      <c r="BK40" s="83"/>
      <c r="BL40" s="83"/>
      <c r="BM40" s="83"/>
      <c r="BN40" s="83"/>
      <c r="BO40" s="83"/>
      <c r="BP40" s="83"/>
      <c r="BQ40" s="83"/>
      <c r="BR40" s="83"/>
      <c r="BS40" s="84"/>
      <c r="BT40" s="115">
        <v>19657.07</v>
      </c>
      <c r="BU40" s="116"/>
      <c r="BV40" s="116"/>
      <c r="BW40" s="116"/>
      <c r="BX40" s="116"/>
      <c r="BY40" s="116"/>
      <c r="BZ40" s="116"/>
      <c r="CA40" s="116"/>
      <c r="CB40" s="116"/>
      <c r="CC40" s="117"/>
      <c r="CD40" s="125">
        <v>21983.566599999991</v>
      </c>
      <c r="CE40" s="126"/>
      <c r="CF40" s="126"/>
      <c r="CG40" s="126"/>
      <c r="CH40" s="126"/>
      <c r="CI40" s="126"/>
      <c r="CJ40" s="126"/>
      <c r="CK40" s="126"/>
      <c r="CL40" s="126"/>
      <c r="CM40" s="127"/>
      <c r="CN40" s="118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</row>
    <row r="41" spans="1:104" s="23" customFormat="1" ht="13.5" x14ac:dyDescent="0.2">
      <c r="A41" s="85" t="s">
        <v>210</v>
      </c>
      <c r="B41" s="86"/>
      <c r="C41" s="86"/>
      <c r="D41" s="86"/>
      <c r="E41" s="86"/>
      <c r="F41" s="86"/>
      <c r="G41" s="86"/>
      <c r="H41" s="86"/>
      <c r="I41" s="87"/>
      <c r="J41" s="43"/>
      <c r="K41" s="124" t="s">
        <v>209</v>
      </c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48"/>
      <c r="BI41" s="82" t="s">
        <v>5</v>
      </c>
      <c r="BJ41" s="83"/>
      <c r="BK41" s="83"/>
      <c r="BL41" s="83"/>
      <c r="BM41" s="83"/>
      <c r="BN41" s="83"/>
      <c r="BO41" s="83"/>
      <c r="BP41" s="83"/>
      <c r="BQ41" s="83"/>
      <c r="BR41" s="83"/>
      <c r="BS41" s="84"/>
      <c r="BT41" s="115">
        <v>0</v>
      </c>
      <c r="BU41" s="116"/>
      <c r="BV41" s="116"/>
      <c r="BW41" s="116"/>
      <c r="BX41" s="116"/>
      <c r="BY41" s="116"/>
      <c r="BZ41" s="116"/>
      <c r="CA41" s="116"/>
      <c r="CB41" s="116"/>
      <c r="CC41" s="117"/>
      <c r="CD41" s="115">
        <v>1632.4578300000001</v>
      </c>
      <c r="CE41" s="116"/>
      <c r="CF41" s="116"/>
      <c r="CG41" s="116"/>
      <c r="CH41" s="116"/>
      <c r="CI41" s="116"/>
      <c r="CJ41" s="116"/>
      <c r="CK41" s="116"/>
      <c r="CL41" s="116"/>
      <c r="CM41" s="117"/>
      <c r="CN41" s="118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</row>
    <row r="42" spans="1:104" s="23" customFormat="1" ht="27" customHeight="1" x14ac:dyDescent="0.2">
      <c r="A42" s="85" t="s">
        <v>39</v>
      </c>
      <c r="B42" s="86"/>
      <c r="C42" s="86"/>
      <c r="D42" s="86"/>
      <c r="E42" s="86"/>
      <c r="F42" s="86"/>
      <c r="G42" s="86"/>
      <c r="H42" s="86"/>
      <c r="I42" s="87"/>
      <c r="J42" s="43"/>
      <c r="K42" s="119" t="s">
        <v>92</v>
      </c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48"/>
      <c r="BI42" s="82" t="s">
        <v>5</v>
      </c>
      <c r="BJ42" s="83"/>
      <c r="BK42" s="83"/>
      <c r="BL42" s="83"/>
      <c r="BM42" s="83"/>
      <c r="BN42" s="83"/>
      <c r="BO42" s="83"/>
      <c r="BP42" s="83"/>
      <c r="BQ42" s="83"/>
      <c r="BR42" s="83"/>
      <c r="BS42" s="84"/>
      <c r="BT42" s="115">
        <v>0</v>
      </c>
      <c r="BU42" s="116"/>
      <c r="BV42" s="116"/>
      <c r="BW42" s="116"/>
      <c r="BX42" s="116"/>
      <c r="BY42" s="116"/>
      <c r="BZ42" s="116"/>
      <c r="CA42" s="116"/>
      <c r="CB42" s="116"/>
      <c r="CC42" s="117"/>
      <c r="CD42" s="115">
        <v>0</v>
      </c>
      <c r="CE42" s="116"/>
      <c r="CF42" s="116"/>
      <c r="CG42" s="116"/>
      <c r="CH42" s="116"/>
      <c r="CI42" s="116"/>
      <c r="CJ42" s="116"/>
      <c r="CK42" s="116"/>
      <c r="CL42" s="116"/>
      <c r="CM42" s="117"/>
      <c r="CN42" s="118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20"/>
    </row>
    <row r="43" spans="1:104" s="23" customFormat="1" ht="27" customHeight="1" x14ac:dyDescent="0.2">
      <c r="A43" s="85" t="s">
        <v>93</v>
      </c>
      <c r="B43" s="86"/>
      <c r="C43" s="86"/>
      <c r="D43" s="86"/>
      <c r="E43" s="86"/>
      <c r="F43" s="86"/>
      <c r="G43" s="86"/>
      <c r="H43" s="86"/>
      <c r="I43" s="87"/>
      <c r="J43" s="43"/>
      <c r="K43" s="119" t="s">
        <v>94</v>
      </c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48"/>
      <c r="BI43" s="82" t="s">
        <v>5</v>
      </c>
      <c r="BJ43" s="83"/>
      <c r="BK43" s="83"/>
      <c r="BL43" s="83"/>
      <c r="BM43" s="83"/>
      <c r="BN43" s="83"/>
      <c r="BO43" s="83"/>
      <c r="BP43" s="83"/>
      <c r="BQ43" s="83"/>
      <c r="BR43" s="83"/>
      <c r="BS43" s="84"/>
      <c r="BT43" s="115">
        <v>0</v>
      </c>
      <c r="BU43" s="116"/>
      <c r="BV43" s="116"/>
      <c r="BW43" s="116"/>
      <c r="BX43" s="116"/>
      <c r="BY43" s="116"/>
      <c r="BZ43" s="116"/>
      <c r="CA43" s="116"/>
      <c r="CB43" s="116"/>
      <c r="CC43" s="117"/>
      <c r="CD43" s="115">
        <v>0</v>
      </c>
      <c r="CE43" s="116"/>
      <c r="CF43" s="116"/>
      <c r="CG43" s="116"/>
      <c r="CH43" s="116"/>
      <c r="CI43" s="116"/>
      <c r="CJ43" s="116"/>
      <c r="CK43" s="116"/>
      <c r="CL43" s="116"/>
      <c r="CM43" s="117"/>
      <c r="CN43" s="118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20"/>
    </row>
    <row r="44" spans="1:104" s="23" customFormat="1" ht="30.75" customHeight="1" x14ac:dyDescent="0.2">
      <c r="A44" s="92" t="s">
        <v>20</v>
      </c>
      <c r="B44" s="93"/>
      <c r="C44" s="93"/>
      <c r="D44" s="93"/>
      <c r="E44" s="93"/>
      <c r="F44" s="93"/>
      <c r="G44" s="93"/>
      <c r="H44" s="93"/>
      <c r="I44" s="94"/>
      <c r="J44" s="45"/>
      <c r="K44" s="122" t="s">
        <v>95</v>
      </c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49"/>
      <c r="BI44" s="96" t="s">
        <v>5</v>
      </c>
      <c r="BJ44" s="97"/>
      <c r="BK44" s="97"/>
      <c r="BL44" s="97"/>
      <c r="BM44" s="97"/>
      <c r="BN44" s="97"/>
      <c r="BO44" s="97"/>
      <c r="BP44" s="97"/>
      <c r="BQ44" s="97"/>
      <c r="BR44" s="97"/>
      <c r="BS44" s="98"/>
      <c r="BT44" s="99">
        <f>BT45+BT46+BT47+BT48+BT49+BT50+BT51+BT52+BT53+BT54+BT56+BT57</f>
        <v>16704.399999999998</v>
      </c>
      <c r="BU44" s="100"/>
      <c r="BV44" s="100"/>
      <c r="BW44" s="100"/>
      <c r="BX44" s="100"/>
      <c r="BY44" s="100"/>
      <c r="BZ44" s="100"/>
      <c r="CA44" s="100"/>
      <c r="CB44" s="100"/>
      <c r="CC44" s="101"/>
      <c r="CD44" s="99">
        <f>CD45+CD46+CD47+CD48+CD49+CD50+CD51+CD52+CD53+CD54+CD56+CD57</f>
        <v>24980.131960000002</v>
      </c>
      <c r="CE44" s="100"/>
      <c r="CF44" s="100"/>
      <c r="CG44" s="100"/>
      <c r="CH44" s="100"/>
      <c r="CI44" s="100"/>
      <c r="CJ44" s="100"/>
      <c r="CK44" s="100"/>
      <c r="CL44" s="100"/>
      <c r="CM44" s="101"/>
      <c r="CN44" s="121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3"/>
    </row>
    <row r="45" spans="1:104" s="23" customFormat="1" ht="15" customHeight="1" x14ac:dyDescent="0.2">
      <c r="A45" s="85" t="s">
        <v>21</v>
      </c>
      <c r="B45" s="86"/>
      <c r="C45" s="86"/>
      <c r="D45" s="86"/>
      <c r="E45" s="86"/>
      <c r="F45" s="86"/>
      <c r="G45" s="86"/>
      <c r="H45" s="86"/>
      <c r="I45" s="87"/>
      <c r="J45" s="43"/>
      <c r="K45" s="119" t="s">
        <v>96</v>
      </c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48"/>
      <c r="BI45" s="82" t="s">
        <v>5</v>
      </c>
      <c r="BJ45" s="83"/>
      <c r="BK45" s="83"/>
      <c r="BL45" s="83"/>
      <c r="BM45" s="83"/>
      <c r="BN45" s="83"/>
      <c r="BO45" s="83"/>
      <c r="BP45" s="83"/>
      <c r="BQ45" s="83"/>
      <c r="BR45" s="83"/>
      <c r="BS45" s="84"/>
      <c r="BT45" s="115"/>
      <c r="BU45" s="116"/>
      <c r="BV45" s="116"/>
      <c r="BW45" s="116"/>
      <c r="BX45" s="116"/>
      <c r="BY45" s="116"/>
      <c r="BZ45" s="116"/>
      <c r="CA45" s="116"/>
      <c r="CB45" s="116"/>
      <c r="CC45" s="117"/>
      <c r="CD45" s="115"/>
      <c r="CE45" s="116"/>
      <c r="CF45" s="116"/>
      <c r="CG45" s="116"/>
      <c r="CH45" s="116"/>
      <c r="CI45" s="116"/>
      <c r="CJ45" s="116"/>
      <c r="CK45" s="116"/>
      <c r="CL45" s="116"/>
      <c r="CM45" s="117"/>
      <c r="CN45" s="118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20"/>
    </row>
    <row r="46" spans="1:104" s="23" customFormat="1" ht="29.25" customHeight="1" x14ac:dyDescent="0.2">
      <c r="A46" s="85" t="s">
        <v>22</v>
      </c>
      <c r="B46" s="86"/>
      <c r="C46" s="86"/>
      <c r="D46" s="86"/>
      <c r="E46" s="86"/>
      <c r="F46" s="86"/>
      <c r="G46" s="86"/>
      <c r="H46" s="86"/>
      <c r="I46" s="87"/>
      <c r="J46" s="43"/>
      <c r="K46" s="119" t="s">
        <v>40</v>
      </c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48"/>
      <c r="BI46" s="82" t="s">
        <v>5</v>
      </c>
      <c r="BJ46" s="83"/>
      <c r="BK46" s="83"/>
      <c r="BL46" s="83"/>
      <c r="BM46" s="83"/>
      <c r="BN46" s="83"/>
      <c r="BO46" s="83"/>
      <c r="BP46" s="83"/>
      <c r="BQ46" s="83"/>
      <c r="BR46" s="83"/>
      <c r="BS46" s="84"/>
      <c r="BT46" s="115"/>
      <c r="BU46" s="116"/>
      <c r="BV46" s="116"/>
      <c r="BW46" s="116"/>
      <c r="BX46" s="116"/>
      <c r="BY46" s="116"/>
      <c r="BZ46" s="116"/>
      <c r="CA46" s="116"/>
      <c r="CB46" s="116"/>
      <c r="CC46" s="117"/>
      <c r="CD46" s="115"/>
      <c r="CE46" s="116"/>
      <c r="CF46" s="116"/>
      <c r="CG46" s="116"/>
      <c r="CH46" s="116"/>
      <c r="CI46" s="116"/>
      <c r="CJ46" s="116"/>
      <c r="CK46" s="116"/>
      <c r="CL46" s="116"/>
      <c r="CM46" s="117"/>
      <c r="CN46" s="118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20"/>
    </row>
    <row r="47" spans="1:104" s="23" customFormat="1" ht="15" customHeight="1" x14ac:dyDescent="0.2">
      <c r="A47" s="85" t="s">
        <v>97</v>
      </c>
      <c r="B47" s="86"/>
      <c r="C47" s="86"/>
      <c r="D47" s="86"/>
      <c r="E47" s="86"/>
      <c r="F47" s="86"/>
      <c r="G47" s="86"/>
      <c r="H47" s="86"/>
      <c r="I47" s="87"/>
      <c r="J47" s="43"/>
      <c r="K47" s="119" t="s">
        <v>41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48"/>
      <c r="BI47" s="82" t="s">
        <v>5</v>
      </c>
      <c r="BJ47" s="83"/>
      <c r="BK47" s="83"/>
      <c r="BL47" s="83"/>
      <c r="BM47" s="83"/>
      <c r="BN47" s="83"/>
      <c r="BO47" s="83"/>
      <c r="BP47" s="83"/>
      <c r="BQ47" s="83"/>
      <c r="BR47" s="83"/>
      <c r="BS47" s="84"/>
      <c r="BT47" s="115">
        <v>0</v>
      </c>
      <c r="BU47" s="116"/>
      <c r="BV47" s="116"/>
      <c r="BW47" s="116"/>
      <c r="BX47" s="116"/>
      <c r="BY47" s="116"/>
      <c r="BZ47" s="116"/>
      <c r="CA47" s="116"/>
      <c r="CB47" s="116"/>
      <c r="CC47" s="117"/>
      <c r="CD47" s="115">
        <v>0</v>
      </c>
      <c r="CE47" s="116"/>
      <c r="CF47" s="116"/>
      <c r="CG47" s="116"/>
      <c r="CH47" s="116"/>
      <c r="CI47" s="116"/>
      <c r="CJ47" s="116"/>
      <c r="CK47" s="116"/>
      <c r="CL47" s="116"/>
      <c r="CM47" s="117"/>
      <c r="CN47" s="118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20"/>
    </row>
    <row r="48" spans="1:104" s="23" customFormat="1" ht="15" customHeight="1" x14ac:dyDescent="0.2">
      <c r="A48" s="85" t="s">
        <v>98</v>
      </c>
      <c r="B48" s="86"/>
      <c r="C48" s="86"/>
      <c r="D48" s="86"/>
      <c r="E48" s="86"/>
      <c r="F48" s="86"/>
      <c r="G48" s="86"/>
      <c r="H48" s="86"/>
      <c r="I48" s="87"/>
      <c r="J48" s="43"/>
      <c r="K48" s="119" t="s">
        <v>99</v>
      </c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48"/>
      <c r="BI48" s="82" t="s">
        <v>5</v>
      </c>
      <c r="BJ48" s="83"/>
      <c r="BK48" s="83"/>
      <c r="BL48" s="83"/>
      <c r="BM48" s="83"/>
      <c r="BN48" s="83"/>
      <c r="BO48" s="83"/>
      <c r="BP48" s="83"/>
      <c r="BQ48" s="83"/>
      <c r="BR48" s="83"/>
      <c r="BS48" s="84"/>
      <c r="BT48" s="115">
        <v>10930.9</v>
      </c>
      <c r="BU48" s="116"/>
      <c r="BV48" s="116"/>
      <c r="BW48" s="116"/>
      <c r="BX48" s="116"/>
      <c r="BY48" s="116"/>
      <c r="BZ48" s="116"/>
      <c r="CA48" s="116"/>
      <c r="CB48" s="116"/>
      <c r="CC48" s="117"/>
      <c r="CD48" s="115">
        <v>15342.866889999999</v>
      </c>
      <c r="CE48" s="116"/>
      <c r="CF48" s="116"/>
      <c r="CG48" s="116"/>
      <c r="CH48" s="116"/>
      <c r="CI48" s="116"/>
      <c r="CJ48" s="116"/>
      <c r="CK48" s="116"/>
      <c r="CL48" s="116"/>
      <c r="CM48" s="117"/>
      <c r="CN48" s="118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20"/>
    </row>
    <row r="49" spans="1:104" s="23" customFormat="1" ht="39.75" customHeight="1" x14ac:dyDescent="0.2">
      <c r="A49" s="85" t="s">
        <v>100</v>
      </c>
      <c r="B49" s="86"/>
      <c r="C49" s="86"/>
      <c r="D49" s="86"/>
      <c r="E49" s="86"/>
      <c r="F49" s="86"/>
      <c r="G49" s="86"/>
      <c r="H49" s="86"/>
      <c r="I49" s="87"/>
      <c r="J49" s="43"/>
      <c r="K49" s="119" t="s">
        <v>101</v>
      </c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48"/>
      <c r="BI49" s="82" t="s">
        <v>5</v>
      </c>
      <c r="BJ49" s="83"/>
      <c r="BK49" s="83"/>
      <c r="BL49" s="83"/>
      <c r="BM49" s="83"/>
      <c r="BN49" s="83"/>
      <c r="BO49" s="83"/>
      <c r="BP49" s="83"/>
      <c r="BQ49" s="83"/>
      <c r="BR49" s="83"/>
      <c r="BS49" s="84"/>
      <c r="BT49" s="115"/>
      <c r="BU49" s="116"/>
      <c r="BV49" s="116"/>
      <c r="BW49" s="116"/>
      <c r="BX49" s="116"/>
      <c r="BY49" s="116"/>
      <c r="BZ49" s="116"/>
      <c r="CA49" s="116"/>
      <c r="CB49" s="116"/>
      <c r="CC49" s="117"/>
      <c r="CD49" s="115"/>
      <c r="CE49" s="116"/>
      <c r="CF49" s="116"/>
      <c r="CG49" s="116"/>
      <c r="CH49" s="116"/>
      <c r="CI49" s="116"/>
      <c r="CJ49" s="116"/>
      <c r="CK49" s="116"/>
      <c r="CL49" s="116"/>
      <c r="CM49" s="117"/>
      <c r="CN49" s="118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20"/>
    </row>
    <row r="50" spans="1:104" s="23" customFormat="1" ht="15" customHeight="1" x14ac:dyDescent="0.2">
      <c r="A50" s="85" t="s">
        <v>102</v>
      </c>
      <c r="B50" s="86"/>
      <c r="C50" s="86"/>
      <c r="D50" s="86"/>
      <c r="E50" s="86"/>
      <c r="F50" s="86"/>
      <c r="G50" s="86"/>
      <c r="H50" s="86"/>
      <c r="I50" s="87"/>
      <c r="J50" s="43"/>
      <c r="K50" s="119" t="s">
        <v>103</v>
      </c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48"/>
      <c r="BI50" s="82" t="s">
        <v>5</v>
      </c>
      <c r="BJ50" s="83"/>
      <c r="BK50" s="83"/>
      <c r="BL50" s="83"/>
      <c r="BM50" s="83"/>
      <c r="BN50" s="83"/>
      <c r="BO50" s="83"/>
      <c r="BP50" s="83"/>
      <c r="BQ50" s="83"/>
      <c r="BR50" s="83"/>
      <c r="BS50" s="84"/>
      <c r="BT50" s="115">
        <v>5148.57</v>
      </c>
      <c r="BU50" s="116"/>
      <c r="BV50" s="116"/>
      <c r="BW50" s="116"/>
      <c r="BX50" s="116"/>
      <c r="BY50" s="116"/>
      <c r="BZ50" s="116"/>
      <c r="CA50" s="116"/>
      <c r="CB50" s="116"/>
      <c r="CC50" s="117"/>
      <c r="CD50" s="115">
        <v>8339.0066100000004</v>
      </c>
      <c r="CE50" s="116"/>
      <c r="CF50" s="116"/>
      <c r="CG50" s="116"/>
      <c r="CH50" s="116"/>
      <c r="CI50" s="116"/>
      <c r="CJ50" s="116"/>
      <c r="CK50" s="116"/>
      <c r="CL50" s="116"/>
      <c r="CM50" s="117"/>
      <c r="CN50" s="118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20"/>
    </row>
    <row r="51" spans="1:104" s="23" customFormat="1" ht="15" customHeight="1" x14ac:dyDescent="0.2">
      <c r="A51" s="85" t="s">
        <v>104</v>
      </c>
      <c r="B51" s="86"/>
      <c r="C51" s="86"/>
      <c r="D51" s="86"/>
      <c r="E51" s="86"/>
      <c r="F51" s="86"/>
      <c r="G51" s="86"/>
      <c r="H51" s="86"/>
      <c r="I51" s="87"/>
      <c r="J51" s="43"/>
      <c r="K51" s="119" t="s">
        <v>105</v>
      </c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48"/>
      <c r="BI51" s="82" t="s">
        <v>5</v>
      </c>
      <c r="BJ51" s="83"/>
      <c r="BK51" s="83"/>
      <c r="BL51" s="83"/>
      <c r="BM51" s="83"/>
      <c r="BN51" s="83"/>
      <c r="BO51" s="83"/>
      <c r="BP51" s="83"/>
      <c r="BQ51" s="83"/>
      <c r="BR51" s="83"/>
      <c r="BS51" s="84"/>
      <c r="BT51" s="115"/>
      <c r="BU51" s="116"/>
      <c r="BV51" s="116"/>
      <c r="BW51" s="116"/>
      <c r="BX51" s="116"/>
      <c r="BY51" s="116"/>
      <c r="BZ51" s="116"/>
      <c r="CA51" s="116"/>
      <c r="CB51" s="116"/>
      <c r="CC51" s="117"/>
      <c r="CD51" s="115"/>
      <c r="CE51" s="116"/>
      <c r="CF51" s="116"/>
      <c r="CG51" s="116"/>
      <c r="CH51" s="116"/>
      <c r="CI51" s="116"/>
      <c r="CJ51" s="116"/>
      <c r="CK51" s="116"/>
      <c r="CL51" s="116"/>
      <c r="CM51" s="117"/>
      <c r="CN51" s="118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20"/>
    </row>
    <row r="52" spans="1:104" s="23" customFormat="1" ht="15" customHeight="1" x14ac:dyDescent="0.2">
      <c r="A52" s="85" t="s">
        <v>106</v>
      </c>
      <c r="B52" s="86"/>
      <c r="C52" s="86"/>
      <c r="D52" s="86"/>
      <c r="E52" s="86"/>
      <c r="F52" s="86"/>
      <c r="G52" s="86"/>
      <c r="H52" s="86"/>
      <c r="I52" s="87"/>
      <c r="J52" s="43"/>
      <c r="K52" s="119" t="s">
        <v>107</v>
      </c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48"/>
      <c r="BI52" s="82" t="s">
        <v>5</v>
      </c>
      <c r="BJ52" s="83"/>
      <c r="BK52" s="83"/>
      <c r="BL52" s="83"/>
      <c r="BM52" s="83"/>
      <c r="BN52" s="83"/>
      <c r="BO52" s="83"/>
      <c r="BP52" s="83"/>
      <c r="BQ52" s="83"/>
      <c r="BR52" s="83"/>
      <c r="BS52" s="84"/>
      <c r="BT52" s="115">
        <v>0</v>
      </c>
      <c r="BU52" s="116"/>
      <c r="BV52" s="116"/>
      <c r="BW52" s="116"/>
      <c r="BX52" s="116"/>
      <c r="BY52" s="116"/>
      <c r="BZ52" s="116"/>
      <c r="CA52" s="116"/>
      <c r="CB52" s="116"/>
      <c r="CC52" s="117"/>
      <c r="CD52" s="115">
        <v>0</v>
      </c>
      <c r="CE52" s="116"/>
      <c r="CF52" s="116"/>
      <c r="CG52" s="116"/>
      <c r="CH52" s="116"/>
      <c r="CI52" s="116"/>
      <c r="CJ52" s="116"/>
      <c r="CK52" s="116"/>
      <c r="CL52" s="116"/>
      <c r="CM52" s="117"/>
      <c r="CN52" s="118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20"/>
    </row>
    <row r="53" spans="1:104" s="23" customFormat="1" ht="25.5" customHeight="1" x14ac:dyDescent="0.2">
      <c r="A53" s="85" t="s">
        <v>108</v>
      </c>
      <c r="B53" s="86"/>
      <c r="C53" s="86"/>
      <c r="D53" s="86"/>
      <c r="E53" s="86"/>
      <c r="F53" s="86"/>
      <c r="G53" s="86"/>
      <c r="H53" s="86"/>
      <c r="I53" s="87"/>
      <c r="J53" s="43"/>
      <c r="K53" s="119" t="s">
        <v>238</v>
      </c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48"/>
      <c r="BI53" s="82" t="s">
        <v>5</v>
      </c>
      <c r="BJ53" s="83"/>
      <c r="BK53" s="83"/>
      <c r="BL53" s="83"/>
      <c r="BM53" s="83"/>
      <c r="BN53" s="83"/>
      <c r="BO53" s="83"/>
      <c r="BP53" s="83"/>
      <c r="BQ53" s="83"/>
      <c r="BR53" s="83"/>
      <c r="BS53" s="84"/>
      <c r="BT53" s="115">
        <v>624.93000000000006</v>
      </c>
      <c r="BU53" s="116"/>
      <c r="BV53" s="116"/>
      <c r="BW53" s="116"/>
      <c r="BX53" s="116"/>
      <c r="BY53" s="116"/>
      <c r="BZ53" s="116"/>
      <c r="CA53" s="116"/>
      <c r="CB53" s="116"/>
      <c r="CC53" s="117"/>
      <c r="CD53" s="115">
        <v>1298.2584600000002</v>
      </c>
      <c r="CE53" s="116"/>
      <c r="CF53" s="116"/>
      <c r="CG53" s="116"/>
      <c r="CH53" s="116"/>
      <c r="CI53" s="116"/>
      <c r="CJ53" s="116"/>
      <c r="CK53" s="116"/>
      <c r="CL53" s="116"/>
      <c r="CM53" s="117"/>
      <c r="CN53" s="118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20"/>
    </row>
    <row r="54" spans="1:104" s="23" customFormat="1" ht="54" customHeight="1" x14ac:dyDescent="0.2">
      <c r="A54" s="85" t="s">
        <v>109</v>
      </c>
      <c r="B54" s="86"/>
      <c r="C54" s="86"/>
      <c r="D54" s="86"/>
      <c r="E54" s="86"/>
      <c r="F54" s="86"/>
      <c r="G54" s="86"/>
      <c r="H54" s="86"/>
      <c r="I54" s="87"/>
      <c r="J54" s="43"/>
      <c r="K54" s="119" t="s">
        <v>110</v>
      </c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48"/>
      <c r="BI54" s="82" t="s">
        <v>5</v>
      </c>
      <c r="BJ54" s="83"/>
      <c r="BK54" s="83"/>
      <c r="BL54" s="83"/>
      <c r="BM54" s="83"/>
      <c r="BN54" s="83"/>
      <c r="BO54" s="83"/>
      <c r="BP54" s="83"/>
      <c r="BQ54" s="83"/>
      <c r="BR54" s="83"/>
      <c r="BS54" s="84"/>
      <c r="BT54" s="115"/>
      <c r="BU54" s="116"/>
      <c r="BV54" s="116"/>
      <c r="BW54" s="116"/>
      <c r="BX54" s="116"/>
      <c r="BY54" s="116"/>
      <c r="BZ54" s="116"/>
      <c r="CA54" s="116"/>
      <c r="CB54" s="116"/>
      <c r="CC54" s="117"/>
      <c r="CD54" s="115"/>
      <c r="CE54" s="116"/>
      <c r="CF54" s="116"/>
      <c r="CG54" s="116"/>
      <c r="CH54" s="116"/>
      <c r="CI54" s="116"/>
      <c r="CJ54" s="116"/>
      <c r="CK54" s="116"/>
      <c r="CL54" s="116"/>
      <c r="CM54" s="117"/>
      <c r="CN54" s="118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20"/>
    </row>
    <row r="55" spans="1:104" s="23" customFormat="1" ht="30" customHeight="1" x14ac:dyDescent="0.2">
      <c r="A55" s="85" t="s">
        <v>111</v>
      </c>
      <c r="B55" s="86"/>
      <c r="C55" s="86"/>
      <c r="D55" s="86"/>
      <c r="E55" s="86"/>
      <c r="F55" s="86"/>
      <c r="G55" s="86"/>
      <c r="H55" s="86"/>
      <c r="I55" s="87"/>
      <c r="J55" s="43"/>
      <c r="K55" s="119" t="s">
        <v>42</v>
      </c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48"/>
      <c r="BI55" s="82" t="s">
        <v>43</v>
      </c>
      <c r="BJ55" s="83"/>
      <c r="BK55" s="83"/>
      <c r="BL55" s="83"/>
      <c r="BM55" s="83"/>
      <c r="BN55" s="83"/>
      <c r="BO55" s="83"/>
      <c r="BP55" s="83"/>
      <c r="BQ55" s="83"/>
      <c r="BR55" s="83"/>
      <c r="BS55" s="84"/>
      <c r="BT55" s="115"/>
      <c r="BU55" s="116"/>
      <c r="BV55" s="116"/>
      <c r="BW55" s="116"/>
      <c r="BX55" s="116"/>
      <c r="BY55" s="116"/>
      <c r="BZ55" s="116"/>
      <c r="CA55" s="116"/>
      <c r="CB55" s="116"/>
      <c r="CC55" s="117"/>
      <c r="CD55" s="115"/>
      <c r="CE55" s="116"/>
      <c r="CF55" s="116"/>
      <c r="CG55" s="116"/>
      <c r="CH55" s="116"/>
      <c r="CI55" s="116"/>
      <c r="CJ55" s="116"/>
      <c r="CK55" s="116"/>
      <c r="CL55" s="116"/>
      <c r="CM55" s="117"/>
      <c r="CN55" s="118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20"/>
    </row>
    <row r="56" spans="1:104" s="23" customFormat="1" ht="96" customHeight="1" x14ac:dyDescent="0.2">
      <c r="A56" s="85" t="s">
        <v>112</v>
      </c>
      <c r="B56" s="86"/>
      <c r="C56" s="86"/>
      <c r="D56" s="86"/>
      <c r="E56" s="86"/>
      <c r="F56" s="86"/>
      <c r="G56" s="86"/>
      <c r="H56" s="86"/>
      <c r="I56" s="87"/>
      <c r="J56" s="43"/>
      <c r="K56" s="119" t="s">
        <v>44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48"/>
      <c r="BI56" s="82" t="s">
        <v>5</v>
      </c>
      <c r="BJ56" s="83"/>
      <c r="BK56" s="83"/>
      <c r="BL56" s="83"/>
      <c r="BM56" s="83"/>
      <c r="BN56" s="83"/>
      <c r="BO56" s="83"/>
      <c r="BP56" s="83"/>
      <c r="BQ56" s="83"/>
      <c r="BR56" s="83"/>
      <c r="BS56" s="84"/>
      <c r="BT56" s="115"/>
      <c r="BU56" s="116"/>
      <c r="BV56" s="116"/>
      <c r="BW56" s="116"/>
      <c r="BX56" s="116"/>
      <c r="BY56" s="116"/>
      <c r="BZ56" s="116"/>
      <c r="CA56" s="116"/>
      <c r="CB56" s="116"/>
      <c r="CC56" s="117"/>
      <c r="CD56" s="115"/>
      <c r="CE56" s="116"/>
      <c r="CF56" s="116"/>
      <c r="CG56" s="116"/>
      <c r="CH56" s="116"/>
      <c r="CI56" s="116"/>
      <c r="CJ56" s="116"/>
      <c r="CK56" s="116"/>
      <c r="CL56" s="116"/>
      <c r="CM56" s="117"/>
      <c r="CN56" s="118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20"/>
    </row>
    <row r="57" spans="1:104" s="23" customFormat="1" ht="13.5" x14ac:dyDescent="0.2">
      <c r="A57" s="85" t="s">
        <v>113</v>
      </c>
      <c r="B57" s="86"/>
      <c r="C57" s="86"/>
      <c r="D57" s="86"/>
      <c r="E57" s="86"/>
      <c r="F57" s="86"/>
      <c r="G57" s="86"/>
      <c r="H57" s="86"/>
      <c r="I57" s="87"/>
      <c r="J57" s="43"/>
      <c r="K57" s="119" t="s">
        <v>114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48"/>
      <c r="BI57" s="82" t="s">
        <v>5</v>
      </c>
      <c r="BJ57" s="83"/>
      <c r="BK57" s="83"/>
      <c r="BL57" s="83"/>
      <c r="BM57" s="83"/>
      <c r="BN57" s="83"/>
      <c r="BO57" s="83"/>
      <c r="BP57" s="83"/>
      <c r="BQ57" s="83"/>
      <c r="BR57" s="83"/>
      <c r="BS57" s="84"/>
      <c r="BT57" s="115">
        <f>BT59+BT58</f>
        <v>0</v>
      </c>
      <c r="BU57" s="116"/>
      <c r="BV57" s="116"/>
      <c r="BW57" s="116"/>
      <c r="BX57" s="116"/>
      <c r="BY57" s="116"/>
      <c r="BZ57" s="116"/>
      <c r="CA57" s="116"/>
      <c r="CB57" s="116"/>
      <c r="CC57" s="117"/>
      <c r="CD57" s="115">
        <f>CD59+CD58</f>
        <v>0</v>
      </c>
      <c r="CE57" s="116"/>
      <c r="CF57" s="116"/>
      <c r="CG57" s="116"/>
      <c r="CH57" s="116"/>
      <c r="CI57" s="116"/>
      <c r="CJ57" s="116"/>
      <c r="CK57" s="116"/>
      <c r="CL57" s="116"/>
      <c r="CM57" s="117"/>
      <c r="CN57" s="118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20"/>
    </row>
    <row r="58" spans="1:104" s="23" customFormat="1" ht="13.5" x14ac:dyDescent="0.2">
      <c r="A58" s="85"/>
      <c r="B58" s="86"/>
      <c r="C58" s="86"/>
      <c r="D58" s="86"/>
      <c r="E58" s="86"/>
      <c r="F58" s="86"/>
      <c r="G58" s="86"/>
      <c r="H58" s="86"/>
      <c r="I58" s="87"/>
      <c r="J58" s="43"/>
      <c r="K58" s="124" t="s">
        <v>212</v>
      </c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48"/>
      <c r="BI58" s="82" t="s">
        <v>5</v>
      </c>
      <c r="BJ58" s="83"/>
      <c r="BK58" s="83"/>
      <c r="BL58" s="83"/>
      <c r="BM58" s="83"/>
      <c r="BN58" s="83"/>
      <c r="BO58" s="83"/>
      <c r="BP58" s="83"/>
      <c r="BQ58" s="83"/>
      <c r="BR58" s="83"/>
      <c r="BS58" s="84"/>
      <c r="BT58" s="115">
        <v>0</v>
      </c>
      <c r="BU58" s="116"/>
      <c r="BV58" s="116"/>
      <c r="BW58" s="116"/>
      <c r="BX58" s="116"/>
      <c r="BY58" s="116"/>
      <c r="BZ58" s="116"/>
      <c r="CA58" s="116"/>
      <c r="CB58" s="116"/>
      <c r="CC58" s="117"/>
      <c r="CD58" s="125">
        <v>0</v>
      </c>
      <c r="CE58" s="126"/>
      <c r="CF58" s="126"/>
      <c r="CG58" s="126"/>
      <c r="CH58" s="126"/>
      <c r="CI58" s="126"/>
      <c r="CJ58" s="126"/>
      <c r="CK58" s="126"/>
      <c r="CL58" s="126"/>
      <c r="CM58" s="127"/>
      <c r="CN58" s="118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20"/>
    </row>
    <row r="59" spans="1:104" s="23" customFormat="1" ht="13.5" x14ac:dyDescent="0.2">
      <c r="A59" s="85"/>
      <c r="B59" s="86"/>
      <c r="C59" s="86"/>
      <c r="D59" s="86"/>
      <c r="E59" s="86"/>
      <c r="F59" s="86"/>
      <c r="G59" s="86"/>
      <c r="H59" s="86"/>
      <c r="I59" s="87"/>
      <c r="J59" s="43"/>
      <c r="K59" s="124" t="s">
        <v>214</v>
      </c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48"/>
      <c r="BI59" s="82" t="s">
        <v>5</v>
      </c>
      <c r="BJ59" s="83"/>
      <c r="BK59" s="83"/>
      <c r="BL59" s="83"/>
      <c r="BM59" s="83"/>
      <c r="BN59" s="83"/>
      <c r="BO59" s="83"/>
      <c r="BP59" s="83"/>
      <c r="BQ59" s="83"/>
      <c r="BR59" s="83"/>
      <c r="BS59" s="84"/>
      <c r="BT59" s="115">
        <v>0</v>
      </c>
      <c r="BU59" s="116"/>
      <c r="BV59" s="116"/>
      <c r="BW59" s="116"/>
      <c r="BX59" s="116"/>
      <c r="BY59" s="116"/>
      <c r="BZ59" s="116"/>
      <c r="CA59" s="116"/>
      <c r="CB59" s="116"/>
      <c r="CC59" s="117"/>
      <c r="CD59" s="115">
        <v>0</v>
      </c>
      <c r="CE59" s="116"/>
      <c r="CF59" s="116"/>
      <c r="CG59" s="116"/>
      <c r="CH59" s="116"/>
      <c r="CI59" s="116"/>
      <c r="CJ59" s="116"/>
      <c r="CK59" s="116"/>
      <c r="CL59" s="116"/>
      <c r="CM59" s="117"/>
      <c r="CN59" s="118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20"/>
    </row>
    <row r="60" spans="1:104" s="23" customFormat="1" ht="45" customHeight="1" x14ac:dyDescent="0.2">
      <c r="A60" s="85" t="s">
        <v>14</v>
      </c>
      <c r="B60" s="86"/>
      <c r="C60" s="86"/>
      <c r="D60" s="86"/>
      <c r="E60" s="86"/>
      <c r="F60" s="86"/>
      <c r="G60" s="86"/>
      <c r="H60" s="86"/>
      <c r="I60" s="87"/>
      <c r="J60" s="43"/>
      <c r="K60" s="119" t="s">
        <v>115</v>
      </c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48"/>
      <c r="BI60" s="82" t="s">
        <v>5</v>
      </c>
      <c r="BJ60" s="83"/>
      <c r="BK60" s="83"/>
      <c r="BL60" s="83"/>
      <c r="BM60" s="83"/>
      <c r="BN60" s="83"/>
      <c r="BO60" s="83"/>
      <c r="BP60" s="83"/>
      <c r="BQ60" s="83"/>
      <c r="BR60" s="83"/>
      <c r="BS60" s="84"/>
      <c r="BT60" s="115">
        <v>-19143.05</v>
      </c>
      <c r="BU60" s="116"/>
      <c r="BV60" s="116"/>
      <c r="BW60" s="116"/>
      <c r="BX60" s="116"/>
      <c r="BY60" s="116"/>
      <c r="BZ60" s="116"/>
      <c r="CA60" s="116"/>
      <c r="CB60" s="116"/>
      <c r="CC60" s="117"/>
      <c r="CD60" s="115">
        <v>0</v>
      </c>
      <c r="CE60" s="116"/>
      <c r="CF60" s="116"/>
      <c r="CG60" s="116"/>
      <c r="CH60" s="116"/>
      <c r="CI60" s="116"/>
      <c r="CJ60" s="116"/>
      <c r="CK60" s="116"/>
      <c r="CL60" s="116"/>
      <c r="CM60" s="117"/>
      <c r="CN60" s="118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20"/>
    </row>
    <row r="61" spans="1:104" s="23" customFormat="1" ht="30" customHeight="1" x14ac:dyDescent="0.2">
      <c r="A61" s="85" t="s">
        <v>15</v>
      </c>
      <c r="B61" s="86"/>
      <c r="C61" s="86"/>
      <c r="D61" s="86"/>
      <c r="E61" s="86"/>
      <c r="F61" s="86"/>
      <c r="G61" s="86"/>
      <c r="H61" s="86"/>
      <c r="I61" s="87"/>
      <c r="J61" s="43"/>
      <c r="K61" s="119" t="s">
        <v>45</v>
      </c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48"/>
      <c r="BI61" s="82" t="s">
        <v>5</v>
      </c>
      <c r="BJ61" s="83"/>
      <c r="BK61" s="83"/>
      <c r="BL61" s="83"/>
      <c r="BM61" s="83"/>
      <c r="BN61" s="83"/>
      <c r="BO61" s="83"/>
      <c r="BP61" s="83"/>
      <c r="BQ61" s="83"/>
      <c r="BR61" s="83"/>
      <c r="BS61" s="84"/>
      <c r="BT61" s="115">
        <v>7562.62</v>
      </c>
      <c r="BU61" s="116"/>
      <c r="BV61" s="116"/>
      <c r="BW61" s="116"/>
      <c r="BX61" s="116"/>
      <c r="BY61" s="116"/>
      <c r="BZ61" s="116"/>
      <c r="CA61" s="116"/>
      <c r="CB61" s="116"/>
      <c r="CC61" s="117"/>
      <c r="CD61" s="115">
        <v>5788.3635599999998</v>
      </c>
      <c r="CE61" s="116"/>
      <c r="CF61" s="116"/>
      <c r="CG61" s="116"/>
      <c r="CH61" s="116"/>
      <c r="CI61" s="116"/>
      <c r="CJ61" s="116"/>
      <c r="CK61" s="116"/>
      <c r="CL61" s="116"/>
      <c r="CM61" s="117"/>
      <c r="CN61" s="118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20"/>
    </row>
    <row r="62" spans="1:104" s="23" customFormat="1" ht="31.5" customHeight="1" x14ac:dyDescent="0.2">
      <c r="A62" s="85" t="s">
        <v>16</v>
      </c>
      <c r="B62" s="86"/>
      <c r="C62" s="86"/>
      <c r="D62" s="86"/>
      <c r="E62" s="86"/>
      <c r="F62" s="86"/>
      <c r="G62" s="86"/>
      <c r="H62" s="86"/>
      <c r="I62" s="87"/>
      <c r="J62" s="43"/>
      <c r="K62" s="119" t="s">
        <v>46</v>
      </c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48"/>
      <c r="BI62" s="82" t="s">
        <v>5</v>
      </c>
      <c r="BJ62" s="83"/>
      <c r="BK62" s="83"/>
      <c r="BL62" s="83"/>
      <c r="BM62" s="83"/>
      <c r="BN62" s="83"/>
      <c r="BO62" s="83"/>
      <c r="BP62" s="83"/>
      <c r="BQ62" s="83"/>
      <c r="BR62" s="83"/>
      <c r="BS62" s="84"/>
      <c r="BT62" s="115">
        <v>14457.949327751998</v>
      </c>
      <c r="BU62" s="116"/>
      <c r="BV62" s="116"/>
      <c r="BW62" s="116"/>
      <c r="BX62" s="116"/>
      <c r="BY62" s="116"/>
      <c r="BZ62" s="116"/>
      <c r="CA62" s="116"/>
      <c r="CB62" s="116"/>
      <c r="CC62" s="117"/>
      <c r="CD62" s="115">
        <v>19284.127229999998</v>
      </c>
      <c r="CE62" s="116"/>
      <c r="CF62" s="116"/>
      <c r="CG62" s="116"/>
      <c r="CH62" s="116"/>
      <c r="CI62" s="116"/>
      <c r="CJ62" s="116"/>
      <c r="CK62" s="116"/>
      <c r="CL62" s="116"/>
      <c r="CM62" s="117"/>
      <c r="CN62" s="118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20"/>
    </row>
    <row r="63" spans="1:104" s="23" customFormat="1" ht="30" customHeight="1" x14ac:dyDescent="0.2">
      <c r="A63" s="85" t="s">
        <v>7</v>
      </c>
      <c r="B63" s="86"/>
      <c r="C63" s="86"/>
      <c r="D63" s="86"/>
      <c r="E63" s="86"/>
      <c r="F63" s="86"/>
      <c r="G63" s="86"/>
      <c r="H63" s="86"/>
      <c r="I63" s="87"/>
      <c r="J63" s="43"/>
      <c r="K63" s="119" t="s">
        <v>47</v>
      </c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48"/>
      <c r="BI63" s="82" t="s">
        <v>48</v>
      </c>
      <c r="BJ63" s="83"/>
      <c r="BK63" s="83"/>
      <c r="BL63" s="83"/>
      <c r="BM63" s="83"/>
      <c r="BN63" s="83"/>
      <c r="BO63" s="83"/>
      <c r="BP63" s="83"/>
      <c r="BQ63" s="83"/>
      <c r="BR63" s="83"/>
      <c r="BS63" s="84"/>
      <c r="BT63" s="115">
        <v>8715.8040000000001</v>
      </c>
      <c r="BU63" s="116"/>
      <c r="BV63" s="116"/>
      <c r="BW63" s="116"/>
      <c r="BX63" s="116"/>
      <c r="BY63" s="116"/>
      <c r="BZ63" s="116"/>
      <c r="CA63" s="116"/>
      <c r="CB63" s="116"/>
      <c r="CC63" s="117"/>
      <c r="CD63" s="115">
        <v>9562.2160000000003</v>
      </c>
      <c r="CE63" s="116"/>
      <c r="CF63" s="116"/>
      <c r="CG63" s="116"/>
      <c r="CH63" s="116"/>
      <c r="CI63" s="116"/>
      <c r="CJ63" s="116"/>
      <c r="CK63" s="116"/>
      <c r="CL63" s="116"/>
      <c r="CM63" s="117"/>
      <c r="CN63" s="118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20"/>
    </row>
    <row r="64" spans="1:104" s="23" customFormat="1" ht="54" customHeight="1" x14ac:dyDescent="0.2">
      <c r="A64" s="85" t="s">
        <v>20</v>
      </c>
      <c r="B64" s="86"/>
      <c r="C64" s="86"/>
      <c r="D64" s="86"/>
      <c r="E64" s="86"/>
      <c r="F64" s="86"/>
      <c r="G64" s="86"/>
      <c r="H64" s="86"/>
      <c r="I64" s="87"/>
      <c r="J64" s="43"/>
      <c r="K64" s="119" t="s">
        <v>49</v>
      </c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48"/>
      <c r="BI64" s="82" t="s">
        <v>5</v>
      </c>
      <c r="BJ64" s="83"/>
      <c r="BK64" s="83"/>
      <c r="BL64" s="83"/>
      <c r="BM64" s="83"/>
      <c r="BN64" s="83"/>
      <c r="BO64" s="83"/>
      <c r="BP64" s="83"/>
      <c r="BQ64" s="83"/>
      <c r="BR64" s="83"/>
      <c r="BS64" s="84"/>
      <c r="BT64" s="115">
        <v>1.6588199238707064</v>
      </c>
      <c r="BU64" s="116"/>
      <c r="BV64" s="116"/>
      <c r="BW64" s="116"/>
      <c r="BX64" s="116"/>
      <c r="BY64" s="116"/>
      <c r="BZ64" s="116"/>
      <c r="CA64" s="116"/>
      <c r="CB64" s="116"/>
      <c r="CC64" s="117"/>
      <c r="CD64" s="115">
        <v>2.0167006507696539</v>
      </c>
      <c r="CE64" s="116"/>
      <c r="CF64" s="116"/>
      <c r="CG64" s="116"/>
      <c r="CH64" s="116"/>
      <c r="CI64" s="116"/>
      <c r="CJ64" s="116"/>
      <c r="CK64" s="116"/>
      <c r="CL64" s="116"/>
      <c r="CM64" s="117"/>
      <c r="CN64" s="118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20"/>
    </row>
    <row r="65" spans="1:104" s="23" customFormat="1" ht="57" customHeight="1" x14ac:dyDescent="0.2">
      <c r="A65" s="85" t="s">
        <v>18</v>
      </c>
      <c r="B65" s="86"/>
      <c r="C65" s="86"/>
      <c r="D65" s="86"/>
      <c r="E65" s="86"/>
      <c r="F65" s="86"/>
      <c r="G65" s="86"/>
      <c r="H65" s="86"/>
      <c r="I65" s="87"/>
      <c r="J65" s="43"/>
      <c r="K65" s="119" t="s">
        <v>50</v>
      </c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48"/>
      <c r="BI65" s="82" t="s">
        <v>24</v>
      </c>
      <c r="BJ65" s="83"/>
      <c r="BK65" s="83"/>
      <c r="BL65" s="83"/>
      <c r="BM65" s="83"/>
      <c r="BN65" s="83"/>
      <c r="BO65" s="83"/>
      <c r="BP65" s="83"/>
      <c r="BQ65" s="83"/>
      <c r="BR65" s="83"/>
      <c r="BS65" s="84"/>
      <c r="BT65" s="82" t="s">
        <v>24</v>
      </c>
      <c r="BU65" s="83"/>
      <c r="BV65" s="83"/>
      <c r="BW65" s="83"/>
      <c r="BX65" s="83"/>
      <c r="BY65" s="83"/>
      <c r="BZ65" s="83"/>
      <c r="CA65" s="83"/>
      <c r="CB65" s="83"/>
      <c r="CC65" s="84"/>
      <c r="CD65" s="82" t="s">
        <v>24</v>
      </c>
      <c r="CE65" s="83"/>
      <c r="CF65" s="83"/>
      <c r="CG65" s="83"/>
      <c r="CH65" s="83"/>
      <c r="CI65" s="83"/>
      <c r="CJ65" s="83"/>
      <c r="CK65" s="83"/>
      <c r="CL65" s="83"/>
      <c r="CM65" s="84"/>
      <c r="CN65" s="89" t="s">
        <v>24</v>
      </c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1"/>
    </row>
    <row r="66" spans="1:104" s="23" customFormat="1" ht="17.25" customHeight="1" x14ac:dyDescent="0.2">
      <c r="A66" s="85" t="s">
        <v>6</v>
      </c>
      <c r="B66" s="86"/>
      <c r="C66" s="86"/>
      <c r="D66" s="86"/>
      <c r="E66" s="86"/>
      <c r="F66" s="86"/>
      <c r="G66" s="86"/>
      <c r="H66" s="86"/>
      <c r="I66" s="87"/>
      <c r="J66" s="43"/>
      <c r="K66" s="119" t="s">
        <v>51</v>
      </c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48"/>
      <c r="BI66" s="82" t="s">
        <v>52</v>
      </c>
      <c r="BJ66" s="83"/>
      <c r="BK66" s="83"/>
      <c r="BL66" s="83"/>
      <c r="BM66" s="83"/>
      <c r="BN66" s="83"/>
      <c r="BO66" s="83"/>
      <c r="BP66" s="83"/>
      <c r="BQ66" s="83"/>
      <c r="BR66" s="83"/>
      <c r="BS66" s="84"/>
      <c r="BT66" s="82"/>
      <c r="BU66" s="83"/>
      <c r="BV66" s="83"/>
      <c r="BW66" s="83"/>
      <c r="BX66" s="83"/>
      <c r="BY66" s="83"/>
      <c r="BZ66" s="83"/>
      <c r="CA66" s="83"/>
      <c r="CB66" s="83"/>
      <c r="CC66" s="84"/>
      <c r="CD66" s="128">
        <v>5500</v>
      </c>
      <c r="CE66" s="129"/>
      <c r="CF66" s="129"/>
      <c r="CG66" s="129"/>
      <c r="CH66" s="129"/>
      <c r="CI66" s="129"/>
      <c r="CJ66" s="129"/>
      <c r="CK66" s="129"/>
      <c r="CL66" s="129"/>
      <c r="CM66" s="130"/>
      <c r="CN66" s="118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20"/>
    </row>
    <row r="67" spans="1:104" s="23" customFormat="1" ht="17.25" customHeight="1" x14ac:dyDescent="0.2">
      <c r="A67" s="85" t="s">
        <v>25</v>
      </c>
      <c r="B67" s="86"/>
      <c r="C67" s="86"/>
      <c r="D67" s="86"/>
      <c r="E67" s="86"/>
      <c r="F67" s="86"/>
      <c r="G67" s="86"/>
      <c r="H67" s="86"/>
      <c r="I67" s="87"/>
      <c r="J67" s="43"/>
      <c r="K67" s="119" t="s">
        <v>53</v>
      </c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48"/>
      <c r="BI67" s="82" t="s">
        <v>54</v>
      </c>
      <c r="BJ67" s="83"/>
      <c r="BK67" s="83"/>
      <c r="BL67" s="83"/>
      <c r="BM67" s="83"/>
      <c r="BN67" s="83"/>
      <c r="BO67" s="83"/>
      <c r="BP67" s="83"/>
      <c r="BQ67" s="83"/>
      <c r="BR67" s="83"/>
      <c r="BS67" s="84"/>
      <c r="BT67" s="82"/>
      <c r="BU67" s="83"/>
      <c r="BV67" s="83"/>
      <c r="BW67" s="83"/>
      <c r="BX67" s="83"/>
      <c r="BY67" s="83"/>
      <c r="BZ67" s="83"/>
      <c r="CA67" s="83"/>
      <c r="CB67" s="83"/>
      <c r="CC67" s="84"/>
      <c r="CD67" s="131">
        <v>111.752</v>
      </c>
      <c r="CE67" s="132"/>
      <c r="CF67" s="132"/>
      <c r="CG67" s="132"/>
      <c r="CH67" s="132"/>
      <c r="CI67" s="132"/>
      <c r="CJ67" s="132"/>
      <c r="CK67" s="132"/>
      <c r="CL67" s="132"/>
      <c r="CM67" s="133"/>
      <c r="CN67" s="118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20"/>
    </row>
    <row r="68" spans="1:104" s="23" customFormat="1" ht="30" customHeight="1" x14ac:dyDescent="0.2">
      <c r="A68" s="85" t="s">
        <v>55</v>
      </c>
      <c r="B68" s="86"/>
      <c r="C68" s="86"/>
      <c r="D68" s="86"/>
      <c r="E68" s="86"/>
      <c r="F68" s="86"/>
      <c r="G68" s="86"/>
      <c r="H68" s="86"/>
      <c r="I68" s="87"/>
      <c r="J68" s="43"/>
      <c r="K68" s="88" t="s">
        <v>225</v>
      </c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48"/>
      <c r="BI68" s="82" t="s">
        <v>54</v>
      </c>
      <c r="BJ68" s="83"/>
      <c r="BK68" s="83"/>
      <c r="BL68" s="83"/>
      <c r="BM68" s="83"/>
      <c r="BN68" s="83"/>
      <c r="BO68" s="83"/>
      <c r="BP68" s="83"/>
      <c r="BQ68" s="83"/>
      <c r="BR68" s="83"/>
      <c r="BS68" s="84"/>
      <c r="BT68" s="82"/>
      <c r="BU68" s="83"/>
      <c r="BV68" s="83"/>
      <c r="BW68" s="83"/>
      <c r="BX68" s="83"/>
      <c r="BY68" s="83"/>
      <c r="BZ68" s="83"/>
      <c r="CA68" s="83"/>
      <c r="CB68" s="83"/>
      <c r="CC68" s="84"/>
      <c r="CD68" s="131">
        <f>CD67</f>
        <v>111.752</v>
      </c>
      <c r="CE68" s="132"/>
      <c r="CF68" s="132"/>
      <c r="CG68" s="132"/>
      <c r="CH68" s="132"/>
      <c r="CI68" s="132"/>
      <c r="CJ68" s="132"/>
      <c r="CK68" s="132"/>
      <c r="CL68" s="132"/>
      <c r="CM68" s="133"/>
      <c r="CN68" s="118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20"/>
    </row>
    <row r="69" spans="1:104" s="23" customFormat="1" ht="30" customHeight="1" x14ac:dyDescent="0.2">
      <c r="A69" s="92" t="s">
        <v>56</v>
      </c>
      <c r="B69" s="93"/>
      <c r="C69" s="93"/>
      <c r="D69" s="93"/>
      <c r="E69" s="93"/>
      <c r="F69" s="93"/>
      <c r="G69" s="93"/>
      <c r="H69" s="93"/>
      <c r="I69" s="94"/>
      <c r="J69" s="45"/>
      <c r="K69" s="122" t="s">
        <v>116</v>
      </c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49"/>
      <c r="BI69" s="96" t="s">
        <v>57</v>
      </c>
      <c r="BJ69" s="97"/>
      <c r="BK69" s="97"/>
      <c r="BL69" s="97"/>
      <c r="BM69" s="97"/>
      <c r="BN69" s="97"/>
      <c r="BO69" s="97"/>
      <c r="BP69" s="97"/>
      <c r="BQ69" s="97"/>
      <c r="BR69" s="97"/>
      <c r="BS69" s="98"/>
      <c r="BT69" s="99">
        <f>BT70+BT71</f>
        <v>639.59</v>
      </c>
      <c r="BU69" s="100"/>
      <c r="BV69" s="100"/>
      <c r="BW69" s="100"/>
      <c r="BX69" s="100"/>
      <c r="BY69" s="100"/>
      <c r="BZ69" s="100"/>
      <c r="CA69" s="100"/>
      <c r="CB69" s="100"/>
      <c r="CC69" s="101"/>
      <c r="CD69" s="99">
        <f>CD70+CD71</f>
        <v>656.46</v>
      </c>
      <c r="CE69" s="100"/>
      <c r="CF69" s="100"/>
      <c r="CG69" s="100"/>
      <c r="CH69" s="100"/>
      <c r="CI69" s="100"/>
      <c r="CJ69" s="100"/>
      <c r="CK69" s="100"/>
      <c r="CL69" s="100"/>
      <c r="CM69" s="101"/>
      <c r="CN69" s="118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20"/>
    </row>
    <row r="70" spans="1:104" s="23" customFormat="1" ht="30" customHeight="1" x14ac:dyDescent="0.2">
      <c r="A70" s="85" t="s">
        <v>217</v>
      </c>
      <c r="B70" s="86"/>
      <c r="C70" s="86"/>
      <c r="D70" s="86"/>
      <c r="E70" s="86"/>
      <c r="F70" s="86"/>
      <c r="G70" s="86"/>
      <c r="H70" s="86"/>
      <c r="I70" s="87"/>
      <c r="J70" s="43"/>
      <c r="K70" s="119" t="s">
        <v>215</v>
      </c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48"/>
      <c r="BI70" s="82" t="s">
        <v>57</v>
      </c>
      <c r="BJ70" s="83"/>
      <c r="BK70" s="83"/>
      <c r="BL70" s="83"/>
      <c r="BM70" s="83"/>
      <c r="BN70" s="83"/>
      <c r="BO70" s="83"/>
      <c r="BP70" s="83"/>
      <c r="BQ70" s="83"/>
      <c r="BR70" s="83"/>
      <c r="BS70" s="84"/>
      <c r="BT70" s="115">
        <v>280.05</v>
      </c>
      <c r="BU70" s="116"/>
      <c r="BV70" s="116"/>
      <c r="BW70" s="116"/>
      <c r="BX70" s="116"/>
      <c r="BY70" s="116"/>
      <c r="BZ70" s="116"/>
      <c r="CA70" s="116"/>
      <c r="CB70" s="116"/>
      <c r="CC70" s="117"/>
      <c r="CD70" s="115">
        <v>282.22000000000003</v>
      </c>
      <c r="CE70" s="116"/>
      <c r="CF70" s="116"/>
      <c r="CG70" s="116"/>
      <c r="CH70" s="116"/>
      <c r="CI70" s="116"/>
      <c r="CJ70" s="116"/>
      <c r="CK70" s="116"/>
      <c r="CL70" s="116"/>
      <c r="CM70" s="117"/>
      <c r="CN70" s="118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20"/>
    </row>
    <row r="71" spans="1:104" s="23" customFormat="1" ht="30" customHeight="1" x14ac:dyDescent="0.2">
      <c r="A71" s="85" t="s">
        <v>218</v>
      </c>
      <c r="B71" s="86"/>
      <c r="C71" s="86"/>
      <c r="D71" s="86"/>
      <c r="E71" s="86"/>
      <c r="F71" s="86"/>
      <c r="G71" s="86"/>
      <c r="H71" s="86"/>
      <c r="I71" s="87"/>
      <c r="J71" s="43"/>
      <c r="K71" s="119" t="s">
        <v>216</v>
      </c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48"/>
      <c r="BI71" s="82" t="s">
        <v>57</v>
      </c>
      <c r="BJ71" s="83"/>
      <c r="BK71" s="83"/>
      <c r="BL71" s="83"/>
      <c r="BM71" s="83"/>
      <c r="BN71" s="83"/>
      <c r="BO71" s="83"/>
      <c r="BP71" s="83"/>
      <c r="BQ71" s="83"/>
      <c r="BR71" s="83"/>
      <c r="BS71" s="84"/>
      <c r="BT71" s="115">
        <v>359.54</v>
      </c>
      <c r="BU71" s="116"/>
      <c r="BV71" s="116"/>
      <c r="BW71" s="116"/>
      <c r="BX71" s="116"/>
      <c r="BY71" s="116"/>
      <c r="BZ71" s="116"/>
      <c r="CA71" s="116"/>
      <c r="CB71" s="116"/>
      <c r="CC71" s="117"/>
      <c r="CD71" s="115">
        <v>374.24</v>
      </c>
      <c r="CE71" s="116"/>
      <c r="CF71" s="116"/>
      <c r="CG71" s="116"/>
      <c r="CH71" s="116"/>
      <c r="CI71" s="116"/>
      <c r="CJ71" s="116"/>
      <c r="CK71" s="116"/>
      <c r="CL71" s="116"/>
      <c r="CM71" s="117"/>
      <c r="CN71" s="46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8"/>
    </row>
    <row r="72" spans="1:104" s="23" customFormat="1" ht="22.5" customHeight="1" x14ac:dyDescent="0.2">
      <c r="A72" s="92" t="s">
        <v>58</v>
      </c>
      <c r="B72" s="93"/>
      <c r="C72" s="93"/>
      <c r="D72" s="93"/>
      <c r="E72" s="93"/>
      <c r="F72" s="93"/>
      <c r="G72" s="93"/>
      <c r="H72" s="93"/>
      <c r="I72" s="94"/>
      <c r="J72" s="45"/>
      <c r="K72" s="122" t="s">
        <v>117</v>
      </c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49"/>
      <c r="BI72" s="96" t="s">
        <v>57</v>
      </c>
      <c r="BJ72" s="97"/>
      <c r="BK72" s="97"/>
      <c r="BL72" s="97"/>
      <c r="BM72" s="97"/>
      <c r="BN72" s="97"/>
      <c r="BO72" s="97"/>
      <c r="BP72" s="97"/>
      <c r="BQ72" s="97"/>
      <c r="BR72" s="97"/>
      <c r="BS72" s="98"/>
      <c r="BT72" s="99">
        <f>BT73+BT74+BT75</f>
        <v>1766.25</v>
      </c>
      <c r="BU72" s="100"/>
      <c r="BV72" s="100"/>
      <c r="BW72" s="100"/>
      <c r="BX72" s="100"/>
      <c r="BY72" s="100"/>
      <c r="BZ72" s="100"/>
      <c r="CA72" s="100"/>
      <c r="CB72" s="100"/>
      <c r="CC72" s="101"/>
      <c r="CD72" s="99">
        <f>CD73+CD74+CD75</f>
        <v>1458.4</v>
      </c>
      <c r="CE72" s="100"/>
      <c r="CF72" s="100"/>
      <c r="CG72" s="100"/>
      <c r="CH72" s="100"/>
      <c r="CI72" s="100"/>
      <c r="CJ72" s="100"/>
      <c r="CK72" s="100"/>
      <c r="CL72" s="100"/>
      <c r="CM72" s="101"/>
      <c r="CN72" s="118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20"/>
    </row>
    <row r="73" spans="1:104" s="23" customFormat="1" ht="30" customHeight="1" x14ac:dyDescent="0.2">
      <c r="A73" s="85" t="s">
        <v>221</v>
      </c>
      <c r="B73" s="86"/>
      <c r="C73" s="86"/>
      <c r="D73" s="86"/>
      <c r="E73" s="86"/>
      <c r="F73" s="86"/>
      <c r="G73" s="86"/>
      <c r="H73" s="86"/>
      <c r="I73" s="87"/>
      <c r="J73" s="43"/>
      <c r="K73" s="119" t="s">
        <v>224</v>
      </c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48"/>
      <c r="BI73" s="82" t="s">
        <v>57</v>
      </c>
      <c r="BJ73" s="83"/>
      <c r="BK73" s="83"/>
      <c r="BL73" s="83"/>
      <c r="BM73" s="83"/>
      <c r="BN73" s="83"/>
      <c r="BO73" s="83"/>
      <c r="BP73" s="83"/>
      <c r="BQ73" s="83"/>
      <c r="BR73" s="83"/>
      <c r="BS73" s="84"/>
      <c r="BT73" s="115">
        <v>0</v>
      </c>
      <c r="BU73" s="116"/>
      <c r="BV73" s="116"/>
      <c r="BW73" s="116"/>
      <c r="BX73" s="116"/>
      <c r="BY73" s="116"/>
      <c r="BZ73" s="116"/>
      <c r="CA73" s="116"/>
      <c r="CB73" s="116"/>
      <c r="CC73" s="117"/>
      <c r="CD73" s="115">
        <v>0</v>
      </c>
      <c r="CE73" s="116"/>
      <c r="CF73" s="116"/>
      <c r="CG73" s="116"/>
      <c r="CH73" s="116"/>
      <c r="CI73" s="116"/>
      <c r="CJ73" s="116"/>
      <c r="CK73" s="116"/>
      <c r="CL73" s="116"/>
      <c r="CM73" s="117"/>
      <c r="CN73" s="46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8"/>
    </row>
    <row r="74" spans="1:104" s="23" customFormat="1" ht="30" customHeight="1" x14ac:dyDescent="0.2">
      <c r="A74" s="85" t="s">
        <v>222</v>
      </c>
      <c r="B74" s="86"/>
      <c r="C74" s="86"/>
      <c r="D74" s="86"/>
      <c r="E74" s="86"/>
      <c r="F74" s="86"/>
      <c r="G74" s="86"/>
      <c r="H74" s="86"/>
      <c r="I74" s="87"/>
      <c r="J74" s="43"/>
      <c r="K74" s="119" t="s">
        <v>219</v>
      </c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48"/>
      <c r="BI74" s="82" t="s">
        <v>57</v>
      </c>
      <c r="BJ74" s="83"/>
      <c r="BK74" s="83"/>
      <c r="BL74" s="83"/>
      <c r="BM74" s="83"/>
      <c r="BN74" s="83"/>
      <c r="BO74" s="83"/>
      <c r="BP74" s="83"/>
      <c r="BQ74" s="83"/>
      <c r="BR74" s="83"/>
      <c r="BS74" s="84"/>
      <c r="BT74" s="115">
        <v>1766.25</v>
      </c>
      <c r="BU74" s="116"/>
      <c r="BV74" s="116"/>
      <c r="BW74" s="116"/>
      <c r="BX74" s="116"/>
      <c r="BY74" s="116"/>
      <c r="BZ74" s="116"/>
      <c r="CA74" s="116"/>
      <c r="CB74" s="116"/>
      <c r="CC74" s="117"/>
      <c r="CD74" s="115">
        <v>1458.4</v>
      </c>
      <c r="CE74" s="116"/>
      <c r="CF74" s="116"/>
      <c r="CG74" s="116"/>
      <c r="CH74" s="116"/>
      <c r="CI74" s="116"/>
      <c r="CJ74" s="116"/>
      <c r="CK74" s="116"/>
      <c r="CL74" s="116"/>
      <c r="CM74" s="117"/>
      <c r="CN74" s="118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20"/>
    </row>
    <row r="75" spans="1:104" s="23" customFormat="1" ht="30" customHeight="1" x14ac:dyDescent="0.2">
      <c r="A75" s="85" t="s">
        <v>223</v>
      </c>
      <c r="B75" s="86"/>
      <c r="C75" s="86"/>
      <c r="D75" s="86"/>
      <c r="E75" s="86"/>
      <c r="F75" s="86"/>
      <c r="G75" s="86"/>
      <c r="H75" s="86"/>
      <c r="I75" s="87"/>
      <c r="J75" s="43"/>
      <c r="K75" s="119" t="s">
        <v>220</v>
      </c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48"/>
      <c r="BI75" s="82" t="s">
        <v>57</v>
      </c>
      <c r="BJ75" s="83"/>
      <c r="BK75" s="83"/>
      <c r="BL75" s="83"/>
      <c r="BM75" s="83"/>
      <c r="BN75" s="83"/>
      <c r="BO75" s="83"/>
      <c r="BP75" s="83"/>
      <c r="BQ75" s="83"/>
      <c r="BR75" s="83"/>
      <c r="BS75" s="84"/>
      <c r="BT75" s="115">
        <v>0</v>
      </c>
      <c r="BU75" s="116"/>
      <c r="BV75" s="116"/>
      <c r="BW75" s="116"/>
      <c r="BX75" s="116"/>
      <c r="BY75" s="116"/>
      <c r="BZ75" s="116"/>
      <c r="CA75" s="116"/>
      <c r="CB75" s="116"/>
      <c r="CC75" s="117"/>
      <c r="CD75" s="115">
        <v>0</v>
      </c>
      <c r="CE75" s="116"/>
      <c r="CF75" s="116"/>
      <c r="CG75" s="116"/>
      <c r="CH75" s="116"/>
      <c r="CI75" s="116"/>
      <c r="CJ75" s="116"/>
      <c r="CK75" s="116"/>
      <c r="CL75" s="116"/>
      <c r="CM75" s="117"/>
      <c r="CN75" s="46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8"/>
    </row>
    <row r="76" spans="1:104" s="23" customFormat="1" ht="15" customHeight="1" x14ac:dyDescent="0.2">
      <c r="A76" s="85" t="s">
        <v>59</v>
      </c>
      <c r="B76" s="86"/>
      <c r="C76" s="86"/>
      <c r="D76" s="86"/>
      <c r="E76" s="86"/>
      <c r="F76" s="86"/>
      <c r="G76" s="86"/>
      <c r="H76" s="86"/>
      <c r="I76" s="87"/>
      <c r="J76" s="43"/>
      <c r="K76" s="119" t="s">
        <v>118</v>
      </c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48"/>
      <c r="BI76" s="82" t="s">
        <v>60</v>
      </c>
      <c r="BJ76" s="83"/>
      <c r="BK76" s="83"/>
      <c r="BL76" s="83"/>
      <c r="BM76" s="83"/>
      <c r="BN76" s="83"/>
      <c r="BO76" s="83"/>
      <c r="BP76" s="83"/>
      <c r="BQ76" s="83"/>
      <c r="BR76" s="83"/>
      <c r="BS76" s="84"/>
      <c r="BT76" s="115"/>
      <c r="BU76" s="116"/>
      <c r="BV76" s="116"/>
      <c r="BW76" s="116"/>
      <c r="BX76" s="116"/>
      <c r="BY76" s="116"/>
      <c r="BZ76" s="116"/>
      <c r="CA76" s="116"/>
      <c r="CB76" s="116"/>
      <c r="CC76" s="117"/>
      <c r="CD76" s="115">
        <v>347.19</v>
      </c>
      <c r="CE76" s="116"/>
      <c r="CF76" s="116"/>
      <c r="CG76" s="116"/>
      <c r="CH76" s="116"/>
      <c r="CI76" s="116"/>
      <c r="CJ76" s="116"/>
      <c r="CK76" s="116"/>
      <c r="CL76" s="116"/>
      <c r="CM76" s="117"/>
      <c r="CN76" s="118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20"/>
    </row>
    <row r="77" spans="1:104" s="23" customFormat="1" ht="30" customHeight="1" x14ac:dyDescent="0.2">
      <c r="A77" s="85" t="s">
        <v>61</v>
      </c>
      <c r="B77" s="86"/>
      <c r="C77" s="86"/>
      <c r="D77" s="86"/>
      <c r="E77" s="86"/>
      <c r="F77" s="86"/>
      <c r="G77" s="86"/>
      <c r="H77" s="86"/>
      <c r="I77" s="87"/>
      <c r="J77" s="43"/>
      <c r="K77" s="88" t="s">
        <v>226</v>
      </c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48"/>
      <c r="BI77" s="82" t="s">
        <v>60</v>
      </c>
      <c r="BJ77" s="83"/>
      <c r="BK77" s="83"/>
      <c r="BL77" s="83"/>
      <c r="BM77" s="83"/>
      <c r="BN77" s="83"/>
      <c r="BO77" s="83"/>
      <c r="BP77" s="83"/>
      <c r="BQ77" s="83"/>
      <c r="BR77" s="83"/>
      <c r="BS77" s="84"/>
      <c r="BT77" s="115"/>
      <c r="BU77" s="116"/>
      <c r="BV77" s="116"/>
      <c r="BW77" s="116"/>
      <c r="BX77" s="116"/>
      <c r="BY77" s="116"/>
      <c r="BZ77" s="116"/>
      <c r="CA77" s="116"/>
      <c r="CB77" s="116"/>
      <c r="CC77" s="117"/>
      <c r="CD77" s="115">
        <f>CD76</f>
        <v>347.19</v>
      </c>
      <c r="CE77" s="116"/>
      <c r="CF77" s="116"/>
      <c r="CG77" s="116"/>
      <c r="CH77" s="116"/>
      <c r="CI77" s="116"/>
      <c r="CJ77" s="116"/>
      <c r="CK77" s="116"/>
      <c r="CL77" s="116"/>
      <c r="CM77" s="117"/>
      <c r="CN77" s="118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20"/>
    </row>
    <row r="78" spans="1:104" s="23" customFormat="1" ht="15" customHeight="1" x14ac:dyDescent="0.2">
      <c r="A78" s="85" t="s">
        <v>62</v>
      </c>
      <c r="B78" s="86"/>
      <c r="C78" s="86"/>
      <c r="D78" s="86"/>
      <c r="E78" s="86"/>
      <c r="F78" s="86"/>
      <c r="G78" s="86"/>
      <c r="H78" s="86"/>
      <c r="I78" s="87"/>
      <c r="J78" s="43"/>
      <c r="K78" s="119" t="s">
        <v>63</v>
      </c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48"/>
      <c r="BI78" s="82" t="s">
        <v>23</v>
      </c>
      <c r="BJ78" s="83"/>
      <c r="BK78" s="83"/>
      <c r="BL78" s="83"/>
      <c r="BM78" s="83"/>
      <c r="BN78" s="83"/>
      <c r="BO78" s="83"/>
      <c r="BP78" s="83"/>
      <c r="BQ78" s="83"/>
      <c r="BR78" s="83"/>
      <c r="BS78" s="84"/>
      <c r="BT78" s="115"/>
      <c r="BU78" s="116"/>
      <c r="BV78" s="116"/>
      <c r="BW78" s="116"/>
      <c r="BX78" s="116"/>
      <c r="BY78" s="116"/>
      <c r="BZ78" s="116"/>
      <c r="CA78" s="116"/>
      <c r="CB78" s="116"/>
      <c r="CC78" s="117"/>
      <c r="CD78" s="115">
        <f>108.72*100/CD77</f>
        <v>31.31426596388145</v>
      </c>
      <c r="CE78" s="116"/>
      <c r="CF78" s="116"/>
      <c r="CG78" s="116"/>
      <c r="CH78" s="116"/>
      <c r="CI78" s="116"/>
      <c r="CJ78" s="116"/>
      <c r="CK78" s="116"/>
      <c r="CL78" s="116"/>
      <c r="CM78" s="117"/>
      <c r="CN78" s="118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20"/>
    </row>
    <row r="79" spans="1:104" s="23" customFormat="1" ht="30" customHeight="1" x14ac:dyDescent="0.2">
      <c r="A79" s="85" t="s">
        <v>64</v>
      </c>
      <c r="B79" s="86"/>
      <c r="C79" s="86"/>
      <c r="D79" s="86"/>
      <c r="E79" s="86"/>
      <c r="F79" s="86"/>
      <c r="G79" s="86"/>
      <c r="H79" s="86"/>
      <c r="I79" s="87"/>
      <c r="J79" s="43"/>
      <c r="K79" s="119" t="s">
        <v>65</v>
      </c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48"/>
      <c r="BI79" s="82" t="s">
        <v>5</v>
      </c>
      <c r="BJ79" s="83"/>
      <c r="BK79" s="83"/>
      <c r="BL79" s="83"/>
      <c r="BM79" s="83"/>
      <c r="BN79" s="83"/>
      <c r="BO79" s="83"/>
      <c r="BP79" s="83"/>
      <c r="BQ79" s="83"/>
      <c r="BR79" s="83"/>
      <c r="BS79" s="84"/>
      <c r="BT79" s="115"/>
      <c r="BU79" s="116"/>
      <c r="BV79" s="116"/>
      <c r="BW79" s="116"/>
      <c r="BX79" s="116"/>
      <c r="BY79" s="116"/>
      <c r="BZ79" s="116"/>
      <c r="CA79" s="116"/>
      <c r="CB79" s="116"/>
      <c r="CC79" s="117"/>
      <c r="CD79" s="134">
        <v>16070.16228</v>
      </c>
      <c r="CE79" s="135"/>
      <c r="CF79" s="135"/>
      <c r="CG79" s="135"/>
      <c r="CH79" s="135"/>
      <c r="CI79" s="135"/>
      <c r="CJ79" s="135"/>
      <c r="CK79" s="135"/>
      <c r="CL79" s="135"/>
      <c r="CM79" s="136"/>
      <c r="CN79" s="118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20"/>
    </row>
    <row r="80" spans="1:104" s="23" customFormat="1" ht="30" customHeight="1" x14ac:dyDescent="0.2">
      <c r="A80" s="85" t="s">
        <v>66</v>
      </c>
      <c r="B80" s="86"/>
      <c r="C80" s="86"/>
      <c r="D80" s="86"/>
      <c r="E80" s="86"/>
      <c r="F80" s="86"/>
      <c r="G80" s="86"/>
      <c r="H80" s="86"/>
      <c r="I80" s="87"/>
      <c r="J80" s="43"/>
      <c r="K80" s="119" t="s">
        <v>67</v>
      </c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48"/>
      <c r="BI80" s="82" t="s">
        <v>5</v>
      </c>
      <c r="BJ80" s="83"/>
      <c r="BK80" s="83"/>
      <c r="BL80" s="83"/>
      <c r="BM80" s="83"/>
      <c r="BN80" s="83"/>
      <c r="BO80" s="83"/>
      <c r="BP80" s="83"/>
      <c r="BQ80" s="83"/>
      <c r="BR80" s="83"/>
      <c r="BS80" s="84"/>
      <c r="BT80" s="115"/>
      <c r="BU80" s="116"/>
      <c r="BV80" s="116"/>
      <c r="BW80" s="116"/>
      <c r="BX80" s="116"/>
      <c r="BY80" s="116"/>
      <c r="BZ80" s="116"/>
      <c r="CA80" s="116"/>
      <c r="CB80" s="116"/>
      <c r="CC80" s="117"/>
      <c r="CD80" s="115">
        <v>0</v>
      </c>
      <c r="CE80" s="116"/>
      <c r="CF80" s="116"/>
      <c r="CG80" s="116"/>
      <c r="CH80" s="116"/>
      <c r="CI80" s="116"/>
      <c r="CJ80" s="116"/>
      <c r="CK80" s="116"/>
      <c r="CL80" s="116"/>
      <c r="CM80" s="117"/>
      <c r="CN80" s="118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20"/>
    </row>
    <row r="81" spans="1:104" s="23" customFormat="1" ht="39" customHeight="1" x14ac:dyDescent="0.2">
      <c r="A81" s="85" t="s">
        <v>68</v>
      </c>
      <c r="B81" s="86"/>
      <c r="C81" s="86"/>
      <c r="D81" s="86"/>
      <c r="E81" s="86"/>
      <c r="F81" s="86"/>
      <c r="G81" s="86"/>
      <c r="H81" s="86"/>
      <c r="I81" s="87"/>
      <c r="J81" s="43"/>
      <c r="K81" s="119" t="s">
        <v>69</v>
      </c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48"/>
      <c r="BI81" s="82" t="s">
        <v>23</v>
      </c>
      <c r="BJ81" s="83"/>
      <c r="BK81" s="83"/>
      <c r="BL81" s="83"/>
      <c r="BM81" s="83"/>
      <c r="BN81" s="83"/>
      <c r="BO81" s="83"/>
      <c r="BP81" s="83"/>
      <c r="BQ81" s="83"/>
      <c r="BR81" s="83"/>
      <c r="BS81" s="84"/>
      <c r="BT81" s="139">
        <v>7.2350000000000003</v>
      </c>
      <c r="BU81" s="140"/>
      <c r="BV81" s="140"/>
      <c r="BW81" s="140"/>
      <c r="BX81" s="140"/>
      <c r="BY81" s="140"/>
      <c r="BZ81" s="140"/>
      <c r="CA81" s="140"/>
      <c r="CB81" s="140"/>
      <c r="CC81" s="141"/>
      <c r="CD81" s="139">
        <v>7.3879999999999999</v>
      </c>
      <c r="CE81" s="140"/>
      <c r="CF81" s="140"/>
      <c r="CG81" s="140"/>
      <c r="CH81" s="140"/>
      <c r="CI81" s="140"/>
      <c r="CJ81" s="140"/>
      <c r="CK81" s="140"/>
      <c r="CL81" s="140"/>
      <c r="CM81" s="141"/>
      <c r="CN81" s="89" t="s">
        <v>24</v>
      </c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1"/>
    </row>
    <row r="82" spans="1:104" ht="15" customHeight="1" x14ac:dyDescent="0.25"/>
    <row r="83" spans="1:104" s="7" customFormat="1" ht="12.75" x14ac:dyDescent="0.2">
      <c r="G83" s="7" t="s">
        <v>17</v>
      </c>
    </row>
    <row r="84" spans="1:104" s="7" customFormat="1" ht="68.25" customHeight="1" x14ac:dyDescent="0.2">
      <c r="A84" s="137" t="s">
        <v>119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</row>
    <row r="85" spans="1:104" s="7" customFormat="1" ht="25.5" customHeight="1" x14ac:dyDescent="0.2">
      <c r="A85" s="137" t="s">
        <v>70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</row>
    <row r="86" spans="1:104" s="7" customFormat="1" ht="25.5" customHeight="1" x14ac:dyDescent="0.2">
      <c r="A86" s="137" t="s">
        <v>71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</row>
    <row r="87" spans="1:104" s="7" customFormat="1" ht="25.5" customHeight="1" x14ac:dyDescent="0.2">
      <c r="A87" s="137" t="s">
        <v>120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  <c r="CW87" s="138"/>
      <c r="CX87" s="138"/>
      <c r="CY87" s="138"/>
      <c r="CZ87" s="138"/>
    </row>
    <row r="88" spans="1:104" s="7" customFormat="1" ht="25.5" customHeight="1" x14ac:dyDescent="0.2">
      <c r="A88" s="137" t="s">
        <v>72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</row>
    <row r="89" spans="1:104" ht="3" customHeight="1" x14ac:dyDescent="0.25"/>
    <row r="90" spans="1:104" ht="3" customHeight="1" x14ac:dyDescent="0.25"/>
    <row r="91" spans="1:104" ht="3" customHeight="1" x14ac:dyDescent="0.25"/>
    <row r="92" spans="1:104" ht="3" customHeight="1" x14ac:dyDescent="0.25"/>
    <row r="93" spans="1:104" ht="3" customHeight="1" x14ac:dyDescent="0.25"/>
    <row r="94" spans="1:104" ht="15.75" x14ac:dyDescent="0.25">
      <c r="A94" s="60" t="s">
        <v>243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</row>
    <row r="95" spans="1:104" x14ac:dyDescent="0.25">
      <c r="A95" s="7"/>
      <c r="B95" s="7"/>
      <c r="C95" s="7"/>
      <c r="D95" s="24"/>
      <c r="E95" s="7"/>
    </row>
    <row r="96" spans="1:104" x14ac:dyDescent="0.25">
      <c r="A96" s="7"/>
      <c r="B96" s="7"/>
      <c r="C96" s="7"/>
      <c r="D96" s="24"/>
      <c r="E96" s="7"/>
    </row>
    <row r="97" spans="1:5" x14ac:dyDescent="0.25">
      <c r="A97" s="7"/>
      <c r="B97" s="7"/>
      <c r="C97" s="7"/>
      <c r="D97" s="24"/>
      <c r="E97" s="7"/>
    </row>
    <row r="98" spans="1:5" x14ac:dyDescent="0.25">
      <c r="A98" s="7"/>
      <c r="B98" s="7"/>
      <c r="C98" s="7"/>
      <c r="D98" s="24"/>
      <c r="E98" s="7"/>
    </row>
    <row r="99" spans="1:5" x14ac:dyDescent="0.25">
      <c r="A99" s="7"/>
      <c r="B99" s="7"/>
      <c r="C99" s="7"/>
      <c r="D99" s="24"/>
      <c r="E99" s="7"/>
    </row>
    <row r="100" spans="1:5" x14ac:dyDescent="0.25">
      <c r="A100" s="7"/>
      <c r="B100" s="7"/>
      <c r="C100" s="7"/>
      <c r="D100" s="24"/>
      <c r="E100" s="7"/>
    </row>
    <row r="101" spans="1:5" x14ac:dyDescent="0.25">
      <c r="A101" s="7"/>
      <c r="B101" s="7"/>
      <c r="C101" s="7"/>
      <c r="D101" s="24"/>
      <c r="E101" s="7"/>
    </row>
    <row r="102" spans="1:5" x14ac:dyDescent="0.25">
      <c r="A102" s="7"/>
      <c r="B102" s="7"/>
      <c r="C102" s="7"/>
      <c r="D102" s="24"/>
      <c r="E102" s="7"/>
    </row>
    <row r="103" spans="1:5" x14ac:dyDescent="0.25">
      <c r="A103" s="7"/>
      <c r="B103" s="7"/>
      <c r="C103" s="7"/>
      <c r="D103" s="24"/>
      <c r="E103" s="7"/>
    </row>
    <row r="104" spans="1:5" x14ac:dyDescent="0.25">
      <c r="A104" s="7"/>
      <c r="B104" s="7"/>
      <c r="C104" s="7"/>
      <c r="D104" s="24"/>
      <c r="E104" s="7"/>
    </row>
    <row r="105" spans="1:5" x14ac:dyDescent="0.25">
      <c r="A105" s="7"/>
      <c r="B105" s="7"/>
      <c r="C105" s="7"/>
      <c r="D105" s="24"/>
      <c r="E105" s="7"/>
    </row>
    <row r="106" spans="1:5" x14ac:dyDescent="0.25">
      <c r="A106" s="7"/>
      <c r="B106" s="7"/>
      <c r="C106" s="7"/>
      <c r="D106" s="24"/>
      <c r="E106" s="7"/>
    </row>
    <row r="107" spans="1:5" x14ac:dyDescent="0.25">
      <c r="A107" s="7"/>
      <c r="B107" s="7"/>
      <c r="C107" s="7"/>
      <c r="D107" s="24"/>
      <c r="E107" s="7"/>
    </row>
    <row r="108" spans="1:5" x14ac:dyDescent="0.25">
      <c r="A108" s="7"/>
      <c r="B108" s="7"/>
      <c r="C108" s="7"/>
      <c r="D108" s="24"/>
      <c r="E108" s="7"/>
    </row>
    <row r="109" spans="1:5" x14ac:dyDescent="0.25">
      <c r="A109" s="7"/>
      <c r="B109" s="7"/>
      <c r="C109" s="7"/>
      <c r="D109" s="24"/>
      <c r="E109" s="7"/>
    </row>
    <row r="110" spans="1:5" x14ac:dyDescent="0.25">
      <c r="A110" s="7"/>
      <c r="B110" s="7"/>
      <c r="C110" s="7"/>
      <c r="D110" s="24"/>
      <c r="E110" s="7"/>
    </row>
    <row r="111" spans="1:5" x14ac:dyDescent="0.25">
      <c r="A111" s="7"/>
      <c r="B111" s="7"/>
      <c r="C111" s="7"/>
      <c r="D111" s="24"/>
      <c r="E111" s="7"/>
    </row>
    <row r="112" spans="1:5" x14ac:dyDescent="0.25">
      <c r="A112" s="7"/>
      <c r="B112" s="7"/>
      <c r="C112" s="7"/>
      <c r="D112" s="24"/>
      <c r="E112" s="7"/>
    </row>
    <row r="113" spans="1:5" x14ac:dyDescent="0.25">
      <c r="A113" s="7"/>
      <c r="B113" s="7"/>
      <c r="C113" s="7"/>
      <c r="D113" s="24"/>
      <c r="E113" s="7"/>
    </row>
    <row r="114" spans="1:5" x14ac:dyDescent="0.25">
      <c r="A114" s="7"/>
      <c r="B114" s="7"/>
      <c r="C114" s="7"/>
      <c r="D114" s="24"/>
      <c r="E114" s="7"/>
    </row>
    <row r="115" spans="1:5" x14ac:dyDescent="0.25">
      <c r="A115" s="7"/>
      <c r="B115" s="7"/>
      <c r="C115" s="7"/>
      <c r="D115" s="24"/>
      <c r="E115" s="7"/>
    </row>
    <row r="116" spans="1:5" x14ac:dyDescent="0.25">
      <c r="A116" s="7"/>
      <c r="B116" s="7"/>
      <c r="C116" s="7"/>
      <c r="D116" s="24"/>
      <c r="E116" s="7"/>
    </row>
    <row r="117" spans="1:5" x14ac:dyDescent="0.25">
      <c r="A117" s="7"/>
      <c r="B117" s="7"/>
      <c r="C117" s="7"/>
      <c r="D117" s="24"/>
      <c r="E117" s="7"/>
    </row>
    <row r="118" spans="1:5" x14ac:dyDescent="0.25">
      <c r="A118" s="25"/>
      <c r="B118" s="10"/>
      <c r="C118" s="21"/>
      <c r="D118" s="24"/>
      <c r="E118" s="7"/>
    </row>
    <row r="119" spans="1:5" x14ac:dyDescent="0.25">
      <c r="A119" s="26" t="s">
        <v>231</v>
      </c>
      <c r="B119" s="10"/>
      <c r="C119" s="21"/>
      <c r="D119" s="24"/>
      <c r="E119" s="7"/>
    </row>
    <row r="120" spans="1:5" x14ac:dyDescent="0.25">
      <c r="A120" s="27" t="s">
        <v>232</v>
      </c>
      <c r="B120" s="10"/>
      <c r="C120" s="21"/>
      <c r="D120" s="24"/>
      <c r="E120" s="7"/>
    </row>
  </sheetData>
  <mergeCells count="410">
    <mergeCell ref="A84:CZ84"/>
    <mergeCell ref="A85:CZ85"/>
    <mergeCell ref="A86:CZ86"/>
    <mergeCell ref="A87:CZ87"/>
    <mergeCell ref="A88:CZ88"/>
    <mergeCell ref="A94:CY94"/>
    <mergeCell ref="A81:I81"/>
    <mergeCell ref="K81:BG81"/>
    <mergeCell ref="BI81:BS81"/>
    <mergeCell ref="BT81:CC81"/>
    <mergeCell ref="CD81:CM81"/>
    <mergeCell ref="CN81:CZ81"/>
    <mergeCell ref="A80:I80"/>
    <mergeCell ref="K80:BG80"/>
    <mergeCell ref="BI80:BS80"/>
    <mergeCell ref="BT80:CC80"/>
    <mergeCell ref="CD80:CM80"/>
    <mergeCell ref="CN80:CZ80"/>
    <mergeCell ref="A79:I79"/>
    <mergeCell ref="K79:BG79"/>
    <mergeCell ref="BI79:BS79"/>
    <mergeCell ref="BT79:CC79"/>
    <mergeCell ref="CD79:CM79"/>
    <mergeCell ref="CN79:CZ79"/>
    <mergeCell ref="A78:I78"/>
    <mergeCell ref="K78:BG78"/>
    <mergeCell ref="BI78:BS78"/>
    <mergeCell ref="BT78:CC78"/>
    <mergeCell ref="CD78:CM78"/>
    <mergeCell ref="CN78:CZ78"/>
    <mergeCell ref="CN76:CZ76"/>
    <mergeCell ref="A77:I77"/>
    <mergeCell ref="K77:BG77"/>
    <mergeCell ref="BI77:BS77"/>
    <mergeCell ref="BT77:CC77"/>
    <mergeCell ref="CD77:CM77"/>
    <mergeCell ref="CN77:CZ77"/>
    <mergeCell ref="A75:I75"/>
    <mergeCell ref="K75:BG75"/>
    <mergeCell ref="BI75:BS75"/>
    <mergeCell ref="BT75:CC75"/>
    <mergeCell ref="CD75:CM75"/>
    <mergeCell ref="A76:I76"/>
    <mergeCell ref="K76:BG76"/>
    <mergeCell ref="BI76:BS76"/>
    <mergeCell ref="BT76:CC76"/>
    <mergeCell ref="CD76:CM76"/>
    <mergeCell ref="A74:I74"/>
    <mergeCell ref="K74:BG74"/>
    <mergeCell ref="BI74:BS74"/>
    <mergeCell ref="BT74:CC74"/>
    <mergeCell ref="CD74:CM74"/>
    <mergeCell ref="CN74:CZ74"/>
    <mergeCell ref="CN72:CZ72"/>
    <mergeCell ref="A73:I73"/>
    <mergeCell ref="K73:BG73"/>
    <mergeCell ref="BI73:BS73"/>
    <mergeCell ref="BT73:CC73"/>
    <mergeCell ref="CD73:CM73"/>
    <mergeCell ref="BI68:BS68"/>
    <mergeCell ref="A71:I71"/>
    <mergeCell ref="K71:BG71"/>
    <mergeCell ref="BI71:BS71"/>
    <mergeCell ref="BT71:CC71"/>
    <mergeCell ref="CD71:CM71"/>
    <mergeCell ref="A72:I72"/>
    <mergeCell ref="K72:BG72"/>
    <mergeCell ref="BI72:BS72"/>
    <mergeCell ref="BT72:CC72"/>
    <mergeCell ref="CD72:CM72"/>
    <mergeCell ref="A67:I67"/>
    <mergeCell ref="K67:BG67"/>
    <mergeCell ref="BI67:BS67"/>
    <mergeCell ref="BT67:CC67"/>
    <mergeCell ref="CD66:CM66"/>
    <mergeCell ref="CN69:CZ69"/>
    <mergeCell ref="A68:I68"/>
    <mergeCell ref="A70:I70"/>
    <mergeCell ref="K70:BG70"/>
    <mergeCell ref="BI70:BS70"/>
    <mergeCell ref="BT70:CC70"/>
    <mergeCell ref="CD70:CM70"/>
    <mergeCell ref="CN70:CZ70"/>
    <mergeCell ref="CD67:CM67"/>
    <mergeCell ref="CN67:CZ67"/>
    <mergeCell ref="BT68:CC68"/>
    <mergeCell ref="CD68:CM68"/>
    <mergeCell ref="CN68:CZ68"/>
    <mergeCell ref="A69:I69"/>
    <mergeCell ref="K69:BG69"/>
    <mergeCell ref="BI69:BS69"/>
    <mergeCell ref="BT69:CC69"/>
    <mergeCell ref="CD69:CM69"/>
    <mergeCell ref="K68:BG68"/>
    <mergeCell ref="CN66:CZ66"/>
    <mergeCell ref="A65:I65"/>
    <mergeCell ref="K65:BG65"/>
    <mergeCell ref="BI65:BS65"/>
    <mergeCell ref="BT65:CC65"/>
    <mergeCell ref="CD65:CM65"/>
    <mergeCell ref="CN65:CZ65"/>
    <mergeCell ref="A64:I64"/>
    <mergeCell ref="K64:BG64"/>
    <mergeCell ref="BI64:BS64"/>
    <mergeCell ref="BT64:CC64"/>
    <mergeCell ref="CD64:CM64"/>
    <mergeCell ref="CN64:CZ64"/>
    <mergeCell ref="A66:I66"/>
    <mergeCell ref="K66:BG66"/>
    <mergeCell ref="BI66:BS66"/>
    <mergeCell ref="BT66:CC66"/>
    <mergeCell ref="A63:I63"/>
    <mergeCell ref="K63:BG63"/>
    <mergeCell ref="BI63:BS63"/>
    <mergeCell ref="BT63:CC63"/>
    <mergeCell ref="CD63:CM63"/>
    <mergeCell ref="CN63:CZ63"/>
    <mergeCell ref="A62:I62"/>
    <mergeCell ref="K62:BG62"/>
    <mergeCell ref="BI62:BS62"/>
    <mergeCell ref="BT62:CC62"/>
    <mergeCell ref="CD62:CM62"/>
    <mergeCell ref="CN62:CZ62"/>
    <mergeCell ref="A61:I61"/>
    <mergeCell ref="K61:BG61"/>
    <mergeCell ref="BI61:BS61"/>
    <mergeCell ref="BT61:CC61"/>
    <mergeCell ref="CD61:CM61"/>
    <mergeCell ref="CN61:CZ61"/>
    <mergeCell ref="A60:I60"/>
    <mergeCell ref="K60:BG60"/>
    <mergeCell ref="BI60:BS60"/>
    <mergeCell ref="BT60:CC60"/>
    <mergeCell ref="CD60:CM60"/>
    <mergeCell ref="CN60:CZ60"/>
    <mergeCell ref="A59:I59"/>
    <mergeCell ref="K59:BG59"/>
    <mergeCell ref="BI59:BS59"/>
    <mergeCell ref="BT59:CC59"/>
    <mergeCell ref="CD59:CM59"/>
    <mergeCell ref="CN59:CZ59"/>
    <mergeCell ref="A58:I58"/>
    <mergeCell ref="K58:BG58"/>
    <mergeCell ref="BI58:BS58"/>
    <mergeCell ref="BT58:CC58"/>
    <mergeCell ref="CD58:CM58"/>
    <mergeCell ref="CN58:CZ58"/>
    <mergeCell ref="A57:I57"/>
    <mergeCell ref="K57:BG57"/>
    <mergeCell ref="BI57:BS57"/>
    <mergeCell ref="BT57:CC57"/>
    <mergeCell ref="CD57:CM57"/>
    <mergeCell ref="CN57:CZ57"/>
    <mergeCell ref="A56:I56"/>
    <mergeCell ref="K56:BG56"/>
    <mergeCell ref="BI56:BS56"/>
    <mergeCell ref="BT56:CC56"/>
    <mergeCell ref="CD56:CM56"/>
    <mergeCell ref="CN56:CZ56"/>
    <mergeCell ref="A55:I55"/>
    <mergeCell ref="K55:BG55"/>
    <mergeCell ref="BI55:BS55"/>
    <mergeCell ref="BT55:CC55"/>
    <mergeCell ref="CD55:CM55"/>
    <mergeCell ref="CN55:CZ55"/>
    <mergeCell ref="A54:I54"/>
    <mergeCell ref="K54:BG54"/>
    <mergeCell ref="BI54:BS54"/>
    <mergeCell ref="BT54:CC54"/>
    <mergeCell ref="CD54:CM54"/>
    <mergeCell ref="CN54:CZ54"/>
    <mergeCell ref="A53:I53"/>
    <mergeCell ref="K53:BG53"/>
    <mergeCell ref="BI53:BS53"/>
    <mergeCell ref="BT53:CC53"/>
    <mergeCell ref="CD53:CM53"/>
    <mergeCell ref="CN53:CZ53"/>
    <mergeCell ref="A52:I52"/>
    <mergeCell ref="K52:BG52"/>
    <mergeCell ref="BI52:BS52"/>
    <mergeCell ref="BT52:CC52"/>
    <mergeCell ref="CD52:CM52"/>
    <mergeCell ref="CN52:CZ52"/>
    <mergeCell ref="A51:I51"/>
    <mergeCell ref="K51:BG51"/>
    <mergeCell ref="BI51:BS51"/>
    <mergeCell ref="BT51:CC51"/>
    <mergeCell ref="CD51:CM51"/>
    <mergeCell ref="CN51:CZ51"/>
    <mergeCell ref="A50:I50"/>
    <mergeCell ref="K50:BG50"/>
    <mergeCell ref="BI50:BS50"/>
    <mergeCell ref="BT50:CC50"/>
    <mergeCell ref="CD50:CM50"/>
    <mergeCell ref="CN50:CZ50"/>
    <mergeCell ref="A49:I49"/>
    <mergeCell ref="K49:BG49"/>
    <mergeCell ref="BI49:BS49"/>
    <mergeCell ref="BT49:CC49"/>
    <mergeCell ref="CD49:CM49"/>
    <mergeCell ref="CN49:CZ49"/>
    <mergeCell ref="A48:I48"/>
    <mergeCell ref="K48:BG48"/>
    <mergeCell ref="BI48:BS48"/>
    <mergeCell ref="BT48:CC48"/>
    <mergeCell ref="CD48:CM48"/>
    <mergeCell ref="CN48:CZ48"/>
    <mergeCell ref="A47:I47"/>
    <mergeCell ref="K47:BG47"/>
    <mergeCell ref="BI47:BS47"/>
    <mergeCell ref="BT47:CC47"/>
    <mergeCell ref="CD47:CM47"/>
    <mergeCell ref="CN47:CZ47"/>
    <mergeCell ref="A46:I46"/>
    <mergeCell ref="K46:BG46"/>
    <mergeCell ref="BI46:BS46"/>
    <mergeCell ref="BT46:CC46"/>
    <mergeCell ref="CD46:CM46"/>
    <mergeCell ref="CN46:CZ46"/>
    <mergeCell ref="A45:I45"/>
    <mergeCell ref="K45:BG45"/>
    <mergeCell ref="BI45:BS45"/>
    <mergeCell ref="BT45:CC45"/>
    <mergeCell ref="CD45:CM45"/>
    <mergeCell ref="CN45:CZ45"/>
    <mergeCell ref="A44:I44"/>
    <mergeCell ref="K44:BG44"/>
    <mergeCell ref="BI44:BS44"/>
    <mergeCell ref="BT44:CC44"/>
    <mergeCell ref="CD44:CM44"/>
    <mergeCell ref="CN44:CZ44"/>
    <mergeCell ref="A43:I43"/>
    <mergeCell ref="K43:BG43"/>
    <mergeCell ref="BI43:BS43"/>
    <mergeCell ref="BT43:CC43"/>
    <mergeCell ref="CD43:CM43"/>
    <mergeCell ref="CN43:CZ43"/>
    <mergeCell ref="A42:I42"/>
    <mergeCell ref="K42:BG42"/>
    <mergeCell ref="BI42:BS42"/>
    <mergeCell ref="BT42:CC42"/>
    <mergeCell ref="CD42:CM42"/>
    <mergeCell ref="CN42:CZ42"/>
    <mergeCell ref="A41:I41"/>
    <mergeCell ref="K41:BG41"/>
    <mergeCell ref="BI41:BS41"/>
    <mergeCell ref="BT41:CC41"/>
    <mergeCell ref="CD41:CM41"/>
    <mergeCell ref="CN41:CZ41"/>
    <mergeCell ref="A40:I40"/>
    <mergeCell ref="K40:BG40"/>
    <mergeCell ref="BI40:BS40"/>
    <mergeCell ref="BT40:CC40"/>
    <mergeCell ref="CD40:CM40"/>
    <mergeCell ref="CN40:CZ40"/>
    <mergeCell ref="A39:I39"/>
    <mergeCell ref="K39:BG39"/>
    <mergeCell ref="BI39:BS39"/>
    <mergeCell ref="BT39:CC39"/>
    <mergeCell ref="CD39:CM39"/>
    <mergeCell ref="CN39:CZ39"/>
    <mergeCell ref="A38:I38"/>
    <mergeCell ref="K38:BG38"/>
    <mergeCell ref="BI38:BS38"/>
    <mergeCell ref="BT38:CC38"/>
    <mergeCell ref="CD38:CM38"/>
    <mergeCell ref="CN38:CZ38"/>
    <mergeCell ref="A37:I37"/>
    <mergeCell ref="K37:BG37"/>
    <mergeCell ref="BI37:BS37"/>
    <mergeCell ref="BT37:CC37"/>
    <mergeCell ref="CD37:CM37"/>
    <mergeCell ref="CN37:CZ37"/>
    <mergeCell ref="A36:I36"/>
    <mergeCell ref="K36:BG36"/>
    <mergeCell ref="BI36:BS36"/>
    <mergeCell ref="BT36:CC36"/>
    <mergeCell ref="CD36:CM36"/>
    <mergeCell ref="CN36:CZ36"/>
    <mergeCell ref="A35:I35"/>
    <mergeCell ref="K35:BG35"/>
    <mergeCell ref="BI35:BS35"/>
    <mergeCell ref="BT35:CC35"/>
    <mergeCell ref="CD35:CM35"/>
    <mergeCell ref="CN35:CZ35"/>
    <mergeCell ref="A34:I34"/>
    <mergeCell ref="K34:BG34"/>
    <mergeCell ref="BI34:BS34"/>
    <mergeCell ref="BT34:CC34"/>
    <mergeCell ref="CD34:CM34"/>
    <mergeCell ref="CN34:CZ34"/>
    <mergeCell ref="A33:I33"/>
    <mergeCell ref="K33:BG33"/>
    <mergeCell ref="BI33:BS33"/>
    <mergeCell ref="BT33:CC33"/>
    <mergeCell ref="CD33:CM33"/>
    <mergeCell ref="CN33:CZ33"/>
    <mergeCell ref="A32:I32"/>
    <mergeCell ref="K32:BG32"/>
    <mergeCell ref="BI32:BS32"/>
    <mergeCell ref="BT32:CC32"/>
    <mergeCell ref="CD32:CM32"/>
    <mergeCell ref="CN32:CZ32"/>
    <mergeCell ref="A31:I31"/>
    <mergeCell ref="K31:BG31"/>
    <mergeCell ref="BI31:BS31"/>
    <mergeCell ref="BT31:CC31"/>
    <mergeCell ref="CD31:CM31"/>
    <mergeCell ref="CN31:CZ31"/>
    <mergeCell ref="A30:I30"/>
    <mergeCell ref="K30:BG30"/>
    <mergeCell ref="BI30:BS30"/>
    <mergeCell ref="BT30:CC30"/>
    <mergeCell ref="CD30:CM30"/>
    <mergeCell ref="CN30:CZ30"/>
    <mergeCell ref="A29:I29"/>
    <mergeCell ref="K29:BG29"/>
    <mergeCell ref="BI29:BS29"/>
    <mergeCell ref="BT29:CC29"/>
    <mergeCell ref="CD29:CM29"/>
    <mergeCell ref="CN29:CZ29"/>
    <mergeCell ref="A28:I28"/>
    <mergeCell ref="K28:BG28"/>
    <mergeCell ref="BI28:BS28"/>
    <mergeCell ref="BT28:CC28"/>
    <mergeCell ref="CD28:CM28"/>
    <mergeCell ref="CN28:CZ28"/>
    <mergeCell ref="A27:I27"/>
    <mergeCell ref="K27:BG27"/>
    <mergeCell ref="BI27:BS27"/>
    <mergeCell ref="BT27:CC27"/>
    <mergeCell ref="CD27:CM27"/>
    <mergeCell ref="CN27:CZ27"/>
    <mergeCell ref="A26:I26"/>
    <mergeCell ref="K26:BG26"/>
    <mergeCell ref="BI26:BS26"/>
    <mergeCell ref="BT26:CC26"/>
    <mergeCell ref="CD26:CM26"/>
    <mergeCell ref="CN26:CZ26"/>
    <mergeCell ref="A25:I25"/>
    <mergeCell ref="K25:BG25"/>
    <mergeCell ref="BI25:BS25"/>
    <mergeCell ref="BT25:CC25"/>
    <mergeCell ref="CD25:CM25"/>
    <mergeCell ref="CN25:CZ25"/>
    <mergeCell ref="A24:I24"/>
    <mergeCell ref="K24:BG24"/>
    <mergeCell ref="BI24:BS24"/>
    <mergeCell ref="BT24:CC24"/>
    <mergeCell ref="CD24:CM24"/>
    <mergeCell ref="CN24:CZ24"/>
    <mergeCell ref="A23:I23"/>
    <mergeCell ref="K23:BG23"/>
    <mergeCell ref="BI23:BS23"/>
    <mergeCell ref="BT23:CC23"/>
    <mergeCell ref="CD23:CM23"/>
    <mergeCell ref="CN23:CZ23"/>
    <mergeCell ref="A22:I22"/>
    <mergeCell ref="K22:BG22"/>
    <mergeCell ref="BI22:BS22"/>
    <mergeCell ref="BT22:CC22"/>
    <mergeCell ref="CD22:CM22"/>
    <mergeCell ref="CN22:CZ22"/>
    <mergeCell ref="A21:I21"/>
    <mergeCell ref="K21:BG21"/>
    <mergeCell ref="BI21:BS21"/>
    <mergeCell ref="BT21:CC21"/>
    <mergeCell ref="CD21:CM21"/>
    <mergeCell ref="CN21:CZ21"/>
    <mergeCell ref="A20:I20"/>
    <mergeCell ref="K20:BG20"/>
    <mergeCell ref="BI20:BS20"/>
    <mergeCell ref="BT20:CC20"/>
    <mergeCell ref="CD20:CM20"/>
    <mergeCell ref="CN20:CZ20"/>
    <mergeCell ref="A17:I17"/>
    <mergeCell ref="K17:BG17"/>
    <mergeCell ref="BI17:BS17"/>
    <mergeCell ref="BT17:CC17"/>
    <mergeCell ref="CD17:CM17"/>
    <mergeCell ref="CN17:CZ17"/>
    <mergeCell ref="A19:I19"/>
    <mergeCell ref="K19:BG19"/>
    <mergeCell ref="BI19:BS19"/>
    <mergeCell ref="BT19:CC19"/>
    <mergeCell ref="CD19:CM19"/>
    <mergeCell ref="CN19:CZ19"/>
    <mergeCell ref="A18:I18"/>
    <mergeCell ref="K18:BG18"/>
    <mergeCell ref="BI18:BS18"/>
    <mergeCell ref="BT18:CC18"/>
    <mergeCell ref="CD18:CM18"/>
    <mergeCell ref="CN18:CZ18"/>
    <mergeCell ref="J12:BN12"/>
    <mergeCell ref="AQ13:AX13"/>
    <mergeCell ref="AY13:AZ13"/>
    <mergeCell ref="BA13:BH13"/>
    <mergeCell ref="A15:I16"/>
    <mergeCell ref="J15:BH16"/>
    <mergeCell ref="BI15:BS16"/>
    <mergeCell ref="A5:CZ5"/>
    <mergeCell ref="A6:CZ6"/>
    <mergeCell ref="A7:CZ7"/>
    <mergeCell ref="A8:CZ8"/>
    <mergeCell ref="AG10:CZ10"/>
    <mergeCell ref="J11:BN11"/>
    <mergeCell ref="BT15:CM15"/>
    <mergeCell ref="CN15:CZ16"/>
    <mergeCell ref="BT16:CC16"/>
    <mergeCell ref="CD16:CM16"/>
  </mergeCells>
  <pageMargins left="0.59055118110236227" right="0.11811023622047245" top="0.55118110236220474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25" workbookViewId="0">
      <selection activeCell="A37" sqref="A37:H37"/>
    </sheetView>
  </sheetViews>
  <sheetFormatPr defaultRowHeight="15.75" x14ac:dyDescent="0.25"/>
  <cols>
    <col min="1" max="1" width="33.42578125" style="16" customWidth="1"/>
    <col min="2" max="2" width="19.7109375" style="16" customWidth="1"/>
    <col min="3" max="3" width="11.5703125" style="17" customWidth="1"/>
    <col min="4" max="7" width="9.140625" style="17"/>
    <col min="8" max="8" width="10" style="17" customWidth="1"/>
    <col min="9" max="16384" width="9.140625" style="17"/>
  </cols>
  <sheetData>
    <row r="1" spans="1:8" x14ac:dyDescent="0.25">
      <c r="A1" s="142" t="s">
        <v>156</v>
      </c>
      <c r="B1" s="142"/>
      <c r="C1" s="142"/>
      <c r="D1" s="142"/>
      <c r="E1" s="142"/>
      <c r="F1" s="142"/>
      <c r="G1" s="142"/>
      <c r="H1" s="142"/>
    </row>
    <row r="2" spans="1:8" ht="8.25" customHeight="1" x14ac:dyDescent="0.25"/>
    <row r="3" spans="1:8" ht="48.75" customHeight="1" x14ac:dyDescent="0.25">
      <c r="A3" s="146" t="s">
        <v>157</v>
      </c>
      <c r="B3" s="146"/>
      <c r="C3" s="143" t="s">
        <v>250</v>
      </c>
      <c r="D3" s="144"/>
      <c r="E3" s="144"/>
      <c r="F3" s="144"/>
      <c r="G3" s="144"/>
      <c r="H3" s="145"/>
    </row>
    <row r="4" spans="1:8" ht="30" customHeight="1" x14ac:dyDescent="0.25">
      <c r="A4" s="146" t="s">
        <v>158</v>
      </c>
      <c r="B4" s="146"/>
      <c r="C4" s="143" t="s">
        <v>186</v>
      </c>
      <c r="D4" s="144"/>
      <c r="E4" s="144"/>
      <c r="F4" s="144"/>
      <c r="G4" s="144"/>
      <c r="H4" s="145"/>
    </row>
    <row r="5" spans="1:8" ht="19.5" customHeight="1" x14ac:dyDescent="0.25">
      <c r="A5" s="146" t="s">
        <v>159</v>
      </c>
      <c r="B5" s="146"/>
      <c r="C5" s="147" t="s">
        <v>187</v>
      </c>
      <c r="D5" s="148"/>
      <c r="E5" s="148"/>
      <c r="F5" s="148"/>
      <c r="G5" s="148"/>
      <c r="H5" s="149"/>
    </row>
    <row r="6" spans="1:8" ht="19.5" customHeight="1" x14ac:dyDescent="0.25">
      <c r="A6" s="146" t="s">
        <v>160</v>
      </c>
      <c r="B6" s="146"/>
      <c r="C6" s="147">
        <v>2446001206</v>
      </c>
      <c r="D6" s="148"/>
      <c r="E6" s="148"/>
      <c r="F6" s="148"/>
      <c r="G6" s="148"/>
      <c r="H6" s="149"/>
    </row>
    <row r="7" spans="1:8" ht="19.5" customHeight="1" x14ac:dyDescent="0.25">
      <c r="A7" s="146" t="s">
        <v>161</v>
      </c>
      <c r="B7" s="146"/>
      <c r="C7" s="147">
        <v>244601001</v>
      </c>
      <c r="D7" s="148"/>
      <c r="E7" s="148"/>
      <c r="F7" s="148"/>
      <c r="G7" s="148"/>
      <c r="H7" s="149"/>
    </row>
    <row r="8" spans="1:8" ht="19.5" customHeight="1" x14ac:dyDescent="0.25">
      <c r="A8" s="146" t="s">
        <v>162</v>
      </c>
      <c r="B8" s="146"/>
      <c r="C8" s="147">
        <v>4409000000</v>
      </c>
      <c r="D8" s="148"/>
      <c r="E8" s="148"/>
      <c r="F8" s="148"/>
      <c r="G8" s="148"/>
      <c r="H8" s="149"/>
    </row>
    <row r="9" spans="1:8" ht="19.5" customHeight="1" x14ac:dyDescent="0.25">
      <c r="A9" s="146" t="s">
        <v>163</v>
      </c>
      <c r="B9" s="146"/>
      <c r="C9" s="147">
        <v>10179141</v>
      </c>
      <c r="D9" s="148"/>
      <c r="E9" s="148"/>
      <c r="F9" s="148"/>
      <c r="G9" s="148"/>
      <c r="H9" s="149"/>
    </row>
    <row r="10" spans="1:8" ht="19.5" customHeight="1" x14ac:dyDescent="0.25">
      <c r="A10" s="146" t="s">
        <v>164</v>
      </c>
      <c r="B10" s="146"/>
      <c r="C10" s="150">
        <v>1022401253544</v>
      </c>
      <c r="D10" s="151"/>
      <c r="E10" s="151"/>
      <c r="F10" s="151"/>
      <c r="G10" s="151"/>
      <c r="H10" s="152"/>
    </row>
    <row r="11" spans="1:8" ht="19.5" customHeight="1" x14ac:dyDescent="0.25">
      <c r="A11" s="143" t="s">
        <v>165</v>
      </c>
      <c r="B11" s="145"/>
      <c r="C11" s="147" t="s">
        <v>81</v>
      </c>
      <c r="D11" s="148"/>
      <c r="E11" s="148"/>
      <c r="F11" s="148"/>
      <c r="G11" s="148"/>
      <c r="H11" s="149"/>
    </row>
    <row r="12" spans="1:8" ht="19.5" customHeight="1" x14ac:dyDescent="0.25">
      <c r="A12" s="143" t="s">
        <v>166</v>
      </c>
      <c r="B12" s="145"/>
      <c r="C12" s="147">
        <v>14</v>
      </c>
      <c r="D12" s="148"/>
      <c r="E12" s="148"/>
      <c r="F12" s="148"/>
      <c r="G12" s="148"/>
      <c r="H12" s="149"/>
    </row>
    <row r="13" spans="1:8" ht="19.5" customHeight="1" x14ac:dyDescent="0.25">
      <c r="A13" s="143" t="s">
        <v>167</v>
      </c>
      <c r="B13" s="145"/>
      <c r="C13" s="147">
        <v>42</v>
      </c>
      <c r="D13" s="148"/>
      <c r="E13" s="148"/>
      <c r="F13" s="148"/>
      <c r="G13" s="148"/>
      <c r="H13" s="149"/>
    </row>
    <row r="14" spans="1:8" ht="19.5" customHeight="1" x14ac:dyDescent="0.25">
      <c r="A14" s="143" t="s">
        <v>168</v>
      </c>
      <c r="B14" s="145"/>
      <c r="C14" s="154" t="s">
        <v>237</v>
      </c>
      <c r="D14" s="155"/>
      <c r="E14" s="155"/>
      <c r="F14" s="155"/>
      <c r="G14" s="155"/>
      <c r="H14" s="156"/>
    </row>
    <row r="15" spans="1:8" ht="19.5" customHeight="1" x14ac:dyDescent="0.25">
      <c r="A15" s="143" t="s">
        <v>169</v>
      </c>
      <c r="B15" s="145"/>
      <c r="C15" s="153">
        <v>33809</v>
      </c>
      <c r="D15" s="148"/>
      <c r="E15" s="148"/>
      <c r="F15" s="148"/>
      <c r="G15" s="148"/>
      <c r="H15" s="149"/>
    </row>
    <row r="16" spans="1:8" ht="31.5" customHeight="1" x14ac:dyDescent="0.25">
      <c r="A16" s="143" t="s">
        <v>189</v>
      </c>
      <c r="B16" s="145"/>
      <c r="C16" s="147" t="s">
        <v>242</v>
      </c>
      <c r="D16" s="148"/>
      <c r="E16" s="148"/>
      <c r="F16" s="148"/>
      <c r="G16" s="148"/>
      <c r="H16" s="149"/>
    </row>
    <row r="17" spans="1:13" ht="45.75" customHeight="1" x14ac:dyDescent="0.25">
      <c r="A17" s="143" t="s">
        <v>170</v>
      </c>
      <c r="B17" s="145"/>
      <c r="C17" s="147" t="s">
        <v>227</v>
      </c>
      <c r="D17" s="148"/>
      <c r="E17" s="148"/>
      <c r="F17" s="148"/>
      <c r="G17" s="148"/>
      <c r="H17" s="149"/>
    </row>
    <row r="18" spans="1:13" ht="49.5" customHeight="1" x14ac:dyDescent="0.25">
      <c r="A18" s="143" t="s">
        <v>188</v>
      </c>
      <c r="B18" s="145"/>
      <c r="C18" s="143" t="s">
        <v>244</v>
      </c>
      <c r="D18" s="144"/>
      <c r="E18" s="144"/>
      <c r="F18" s="144"/>
      <c r="G18" s="144"/>
      <c r="H18" s="145"/>
    </row>
    <row r="19" spans="1:13" ht="19.5" customHeight="1" x14ac:dyDescent="0.25">
      <c r="A19" s="143" t="s">
        <v>171</v>
      </c>
      <c r="B19" s="145"/>
      <c r="C19" s="147" t="s">
        <v>233</v>
      </c>
      <c r="D19" s="148"/>
      <c r="E19" s="148"/>
      <c r="F19" s="148"/>
      <c r="G19" s="148"/>
      <c r="H19" s="149"/>
    </row>
    <row r="20" spans="1:13" ht="19.5" customHeight="1" x14ac:dyDescent="0.25">
      <c r="A20" s="143" t="s">
        <v>172</v>
      </c>
      <c r="B20" s="145"/>
      <c r="C20" s="147" t="s">
        <v>235</v>
      </c>
      <c r="D20" s="148"/>
      <c r="E20" s="148"/>
      <c r="F20" s="148"/>
      <c r="G20" s="148"/>
      <c r="H20" s="149"/>
    </row>
    <row r="21" spans="1:13" ht="19.5" customHeight="1" x14ac:dyDescent="0.25">
      <c r="A21" s="143" t="s">
        <v>173</v>
      </c>
      <c r="B21" s="145"/>
      <c r="C21" s="147" t="s">
        <v>235</v>
      </c>
      <c r="D21" s="148"/>
      <c r="E21" s="148"/>
      <c r="F21" s="148"/>
      <c r="G21" s="148"/>
      <c r="H21" s="149"/>
    </row>
    <row r="22" spans="1:13" ht="19.5" customHeight="1" x14ac:dyDescent="0.25">
      <c r="A22" s="143" t="s">
        <v>174</v>
      </c>
      <c r="B22" s="145"/>
      <c r="C22" s="147" t="s">
        <v>235</v>
      </c>
      <c r="D22" s="148"/>
      <c r="E22" s="148"/>
      <c r="F22" s="148"/>
      <c r="G22" s="148"/>
      <c r="H22" s="149"/>
    </row>
    <row r="23" spans="1:13" ht="46.5" customHeight="1" x14ac:dyDescent="0.25">
      <c r="A23" s="143" t="s">
        <v>175</v>
      </c>
      <c r="B23" s="145"/>
      <c r="C23" s="147" t="s">
        <v>229</v>
      </c>
      <c r="D23" s="148"/>
      <c r="E23" s="148"/>
      <c r="F23" s="148"/>
      <c r="G23" s="148"/>
      <c r="H23" s="149"/>
    </row>
    <row r="24" spans="1:13" ht="19.5" customHeight="1" x14ac:dyDescent="0.25">
      <c r="A24" s="143" t="s">
        <v>176</v>
      </c>
      <c r="B24" s="145"/>
      <c r="C24" s="147" t="s">
        <v>228</v>
      </c>
      <c r="D24" s="148"/>
      <c r="E24" s="148"/>
      <c r="F24" s="148"/>
      <c r="G24" s="148"/>
      <c r="H24" s="149"/>
    </row>
    <row r="25" spans="1:13" ht="19.5" customHeight="1" x14ac:dyDescent="0.25">
      <c r="A25" s="143" t="s">
        <v>177</v>
      </c>
      <c r="B25" s="145"/>
      <c r="C25" s="157" t="s">
        <v>191</v>
      </c>
      <c r="D25" s="148"/>
      <c r="E25" s="148"/>
      <c r="F25" s="148"/>
      <c r="G25" s="148"/>
      <c r="H25" s="149"/>
    </row>
    <row r="26" spans="1:13" ht="19.5" customHeight="1" x14ac:dyDescent="0.25">
      <c r="A26" s="143" t="s">
        <v>178</v>
      </c>
      <c r="B26" s="145"/>
      <c r="C26" s="158" t="s">
        <v>190</v>
      </c>
      <c r="D26" s="148"/>
      <c r="E26" s="148"/>
      <c r="F26" s="148"/>
      <c r="G26" s="148"/>
      <c r="H26" s="149"/>
    </row>
    <row r="27" spans="1:13" ht="35.25" customHeight="1" x14ac:dyDescent="0.25">
      <c r="A27" s="143" t="s">
        <v>179</v>
      </c>
      <c r="B27" s="145"/>
      <c r="C27" s="147"/>
      <c r="D27" s="148"/>
      <c r="E27" s="148"/>
      <c r="F27" s="148"/>
      <c r="G27" s="148"/>
      <c r="H27" s="149"/>
      <c r="M27" s="18"/>
    </row>
    <row r="28" spans="1:13" ht="19.5" customHeight="1" x14ac:dyDescent="0.25">
      <c r="A28" s="143" t="s">
        <v>180</v>
      </c>
      <c r="B28" s="145"/>
      <c r="C28" s="157" t="s">
        <v>191</v>
      </c>
      <c r="D28" s="148"/>
      <c r="E28" s="148"/>
      <c r="F28" s="148"/>
      <c r="G28" s="148"/>
      <c r="H28" s="149"/>
    </row>
    <row r="29" spans="1:13" ht="36" customHeight="1" x14ac:dyDescent="0.25">
      <c r="A29" s="143" t="s">
        <v>181</v>
      </c>
      <c r="B29" s="145"/>
      <c r="C29" s="159" t="s">
        <v>240</v>
      </c>
      <c r="D29" s="160"/>
      <c r="E29" s="160"/>
      <c r="F29" s="160"/>
      <c r="G29" s="160"/>
      <c r="H29" s="161"/>
    </row>
    <row r="30" spans="1:13" ht="19.5" customHeight="1" x14ac:dyDescent="0.25">
      <c r="A30" s="143" t="s">
        <v>182</v>
      </c>
      <c r="B30" s="145"/>
      <c r="C30" s="147" t="s">
        <v>251</v>
      </c>
      <c r="D30" s="148"/>
      <c r="E30" s="148"/>
      <c r="F30" s="148"/>
      <c r="G30" s="148"/>
      <c r="H30" s="149"/>
    </row>
    <row r="31" spans="1:13" ht="31.5" customHeight="1" x14ac:dyDescent="0.25">
      <c r="A31" s="143" t="s">
        <v>183</v>
      </c>
      <c r="B31" s="145"/>
      <c r="C31" s="147"/>
      <c r="D31" s="148"/>
      <c r="E31" s="148"/>
      <c r="F31" s="148"/>
      <c r="G31" s="148"/>
      <c r="H31" s="149"/>
    </row>
    <row r="32" spans="1:13" ht="19.5" customHeight="1" x14ac:dyDescent="0.25">
      <c r="A32" s="143" t="s">
        <v>184</v>
      </c>
      <c r="B32" s="145"/>
      <c r="C32" s="147"/>
      <c r="D32" s="148"/>
      <c r="E32" s="148"/>
      <c r="F32" s="148"/>
      <c r="G32" s="148"/>
      <c r="H32" s="149"/>
    </row>
    <row r="33" spans="1:11" ht="19.5" customHeight="1" x14ac:dyDescent="0.25">
      <c r="A33" s="143" t="s">
        <v>182</v>
      </c>
      <c r="B33" s="145"/>
      <c r="C33" s="147"/>
      <c r="D33" s="148"/>
      <c r="E33" s="148"/>
      <c r="F33" s="148"/>
      <c r="G33" s="148"/>
      <c r="H33" s="149"/>
    </row>
    <row r="34" spans="1:11" x14ac:dyDescent="0.25">
      <c r="K34" s="18"/>
    </row>
    <row r="35" spans="1:11" x14ac:dyDescent="0.25">
      <c r="A35" s="16" t="s">
        <v>185</v>
      </c>
    </row>
    <row r="36" spans="1:11" ht="14.25" customHeight="1" x14ac:dyDescent="0.25"/>
    <row r="37" spans="1:11" ht="27" customHeight="1" x14ac:dyDescent="0.25">
      <c r="A37" s="164" t="s">
        <v>252</v>
      </c>
      <c r="B37" s="164"/>
      <c r="C37" s="164"/>
      <c r="D37" s="164"/>
      <c r="E37" s="164"/>
      <c r="F37" s="164"/>
      <c r="G37" s="164"/>
      <c r="H37" s="164"/>
    </row>
    <row r="38" spans="1:11" ht="15.75" customHeight="1" x14ac:dyDescent="0.25">
      <c r="A38" s="163" t="s">
        <v>192</v>
      </c>
      <c r="B38" s="163"/>
      <c r="C38" s="163"/>
      <c r="D38" s="163"/>
      <c r="E38" s="163"/>
      <c r="F38" s="163"/>
      <c r="G38" s="163"/>
      <c r="H38" s="163"/>
    </row>
    <row r="39" spans="1:11" ht="15.75" customHeight="1" x14ac:dyDescent="0.25">
      <c r="A39" s="19"/>
      <c r="B39" s="19"/>
      <c r="C39" s="19"/>
      <c r="D39" s="19"/>
      <c r="E39" s="19"/>
      <c r="F39" s="19"/>
      <c r="G39" s="19"/>
      <c r="H39" s="19"/>
    </row>
    <row r="41" spans="1:11" x14ac:dyDescent="0.25">
      <c r="A41" s="162" t="s">
        <v>230</v>
      </c>
      <c r="B41" s="162"/>
      <c r="C41" s="162"/>
      <c r="D41" s="162"/>
      <c r="E41" s="162"/>
      <c r="F41" s="162"/>
      <c r="G41" s="162"/>
      <c r="H41" s="162"/>
    </row>
  </sheetData>
  <mergeCells count="66">
    <mergeCell ref="A41:H41"/>
    <mergeCell ref="A38:H38"/>
    <mergeCell ref="A37:H37"/>
    <mergeCell ref="C32:H32"/>
    <mergeCell ref="C33:H33"/>
    <mergeCell ref="A33:B33"/>
    <mergeCell ref="A32:B32"/>
    <mergeCell ref="C30:H30"/>
    <mergeCell ref="C31:H31"/>
    <mergeCell ref="A29:B29"/>
    <mergeCell ref="A28:B28"/>
    <mergeCell ref="A27:B27"/>
    <mergeCell ref="A31:B31"/>
    <mergeCell ref="A30:B30"/>
    <mergeCell ref="C27:H27"/>
    <mergeCell ref="C28:H28"/>
    <mergeCell ref="C29:H29"/>
    <mergeCell ref="A26:B26"/>
    <mergeCell ref="C22:H22"/>
    <mergeCell ref="C23:H23"/>
    <mergeCell ref="C24:H24"/>
    <mergeCell ref="C25:H25"/>
    <mergeCell ref="C26:H26"/>
    <mergeCell ref="A25:B25"/>
    <mergeCell ref="A23:B23"/>
    <mergeCell ref="A24:B24"/>
    <mergeCell ref="A18:B18"/>
    <mergeCell ref="C20:H20"/>
    <mergeCell ref="C21:H21"/>
    <mergeCell ref="A20:B20"/>
    <mergeCell ref="A21:B21"/>
    <mergeCell ref="A22:B22"/>
    <mergeCell ref="A19:B19"/>
    <mergeCell ref="C10:H10"/>
    <mergeCell ref="C11:H11"/>
    <mergeCell ref="C12:H12"/>
    <mergeCell ref="C15:H15"/>
    <mergeCell ref="A10:B10"/>
    <mergeCell ref="A17:B17"/>
    <mergeCell ref="A13:B13"/>
    <mergeCell ref="C13:H13"/>
    <mergeCell ref="C16:H16"/>
    <mergeCell ref="C17:H17"/>
    <mergeCell ref="C14:H14"/>
    <mergeCell ref="C19:H19"/>
    <mergeCell ref="A14:B14"/>
    <mergeCell ref="A15:B15"/>
    <mergeCell ref="A16:B16"/>
    <mergeCell ref="C18:H18"/>
    <mergeCell ref="A11:B11"/>
    <mergeCell ref="A12:B12"/>
    <mergeCell ref="C5:H5"/>
    <mergeCell ref="C6:H6"/>
    <mergeCell ref="C9:H9"/>
    <mergeCell ref="C8:H8"/>
    <mergeCell ref="A7:B7"/>
    <mergeCell ref="A8:B8"/>
    <mergeCell ref="C7:H7"/>
    <mergeCell ref="A1:H1"/>
    <mergeCell ref="C4:H4"/>
    <mergeCell ref="A9:B9"/>
    <mergeCell ref="A3:B3"/>
    <mergeCell ref="A4:B4"/>
    <mergeCell ref="A5:B5"/>
    <mergeCell ref="A6:B6"/>
    <mergeCell ref="C3:H3"/>
  </mergeCells>
  <hyperlinks>
    <hyperlink ref="C26" r:id="rId1"/>
    <hyperlink ref="C25" r:id="rId2"/>
    <hyperlink ref="C28" r:id="rId3"/>
    <hyperlink ref="C29" r:id="rId4"/>
  </hyperlinks>
  <pageMargins left="0.62992125984251968" right="0" top="0.47244094488188981" bottom="0" header="0.31496062992125984" footer="0.31496062992125984"/>
  <pageSetup paperSize="9" scale="85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 2021</vt:lpstr>
      <vt:lpstr>Приложение 2 2021</vt:lpstr>
      <vt:lpstr>Приложение 4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Заморская</cp:lastModifiedBy>
  <cp:lastPrinted>2022-04-19T08:30:38Z</cp:lastPrinted>
  <dcterms:created xsi:type="dcterms:W3CDTF">2010-05-19T10:50:44Z</dcterms:created>
  <dcterms:modified xsi:type="dcterms:W3CDTF">2022-04-19T13:19:31Z</dcterms:modified>
</cp:coreProperties>
</file>