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ОП ФХД 2014" sheetId="1" r:id="rId1"/>
  </sheets>
  <definedNames/>
  <calcPr fullCalcOnLoad="1"/>
</workbook>
</file>

<file path=xl/sharedStrings.xml><?xml version="1.0" encoding="utf-8"?>
<sst xmlns="http://schemas.openxmlformats.org/spreadsheetml/2006/main" count="196" uniqueCount="102">
  <si>
    <t>П 19. 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</si>
  <si>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</si>
  <si>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</si>
  <si>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</si>
  <si>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</si>
  <si>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</si>
  <si>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663094, г. Дивногорск, ул. Гримау, 27</t>
  </si>
  <si>
    <t>Отчетный период</t>
  </si>
  <si>
    <t>№ п/п</t>
  </si>
  <si>
    <t>Наименование показателя</t>
  </si>
  <si>
    <t>Ед. изм.</t>
  </si>
  <si>
    <t>Показатель</t>
  </si>
  <si>
    <t>а)</t>
  </si>
  <si>
    <t>Выручка от регулируемой деятельности с разбивкой по видам деятельности</t>
  </si>
  <si>
    <t>тыс. руб.</t>
  </si>
  <si>
    <t>Производство+передача+сбыт</t>
  </si>
  <si>
    <t>б)</t>
  </si>
  <si>
    <t>Себестоимость производимых товаров (оказываемых услуг) по регулируемому виду деятельности:</t>
  </si>
  <si>
    <t>Расходы на покупаемую тепловую энергию (мощность), теплоноситель</t>
  </si>
  <si>
    <t>Расходы на топливо</t>
  </si>
  <si>
    <t>Уголь</t>
  </si>
  <si>
    <t>-</t>
  </si>
  <si>
    <t>Объем</t>
  </si>
  <si>
    <t>тонн</t>
  </si>
  <si>
    <t>Стоимость за единицу объема</t>
  </si>
  <si>
    <t>руб.</t>
  </si>
  <si>
    <t>Способ приобретения</t>
  </si>
  <si>
    <t>безналичный расчет по договору приобритения</t>
  </si>
  <si>
    <t xml:space="preserve">Расходы на покупаемую электрическую энергию (мощность), используемую в технологическом процессе </t>
  </si>
  <si>
    <t>Средневзвешенная стоимости 1 кВт*ч (с учетом мощности)</t>
  </si>
  <si>
    <t>Объем приобретенной электрической энергии</t>
  </si>
  <si>
    <t>тыс. кВт.ч</t>
  </si>
  <si>
    <t>Расходы на приобретение холодной воды, используемой в технологическом процессе</t>
  </si>
  <si>
    <t>Расходы на хим. 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</si>
  <si>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</si>
  <si>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</si>
  <si>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</si>
  <si>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</si>
  <si>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</si>
  <si>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</si>
  <si>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</si>
  <si>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</si>
  <si>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</si>
  <si>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</si>
  <si>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 xml:space="preserve">Расходы на капитальный и текущий ремонт основных производственных средств, в том числе: </t>
  </si>
  <si>
    <t>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</t>
  </si>
  <si>
    <t>отсутствует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</si>
  <si>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</si>
  <si>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>в)</t>
  </si>
  <si>
    <t>г)</t>
  </si>
  <si>
    <t>Чистая прибыль, полученная от регулируемого вида деятельности, в том числе: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</si>
  <si>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</t>
  </si>
  <si>
    <t>д)</t>
  </si>
  <si>
    <t>Изменение стоимости основных фондов, в том числе:</t>
  </si>
  <si>
    <t>За счет ввода (вывода) их из эксплуатации (тыс. рублей)</t>
  </si>
  <si>
    <t>Стоимость переоценки основных фондов</t>
  </si>
  <si>
    <t>е)</t>
  </si>
  <si>
    <t>Годовая бухгалтерская отчетность, включая бухгалтерский баланс и приложения к нему</t>
  </si>
  <si>
    <r>
      <t xml:space="preserve">Публикуется на официальном  сайте: </t>
    </r>
    <r>
      <rPr>
        <b/>
        <sz val="12"/>
        <color indexed="8"/>
        <rFont val="Times New Roman"/>
        <family val="1"/>
      </rPr>
      <t>www.mupes.ru</t>
    </r>
  </si>
  <si>
    <t>ж)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</si>
  <si>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</si>
  <si>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Гкал/час</t>
  </si>
  <si>
    <t>Электрокотельная г. Дивногорск</t>
  </si>
  <si>
    <t>Электробойлерная г. Дивногорск, п. Манский</t>
  </si>
  <si>
    <t>Угольная котельная г. Дивногорск, с. Овсянка</t>
  </si>
  <si>
    <t>Угольная котельная г. Дивногорск, п. Усть-Мана</t>
  </si>
  <si>
    <t>з)</t>
  </si>
  <si>
    <t>Тепловая нагрузка по договорам, заключенным в рамках осуществления регулируемых видов деятельности</t>
  </si>
  <si>
    <t>и)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</si>
  <si>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</si>
  <si>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 Гкал</t>
  </si>
  <si>
    <t>к)</t>
  </si>
  <si>
    <t xml:space="preserve">Объем приобретаемой регулируемой организацией тепловой энергии в рамках осуществления регулируемых видов деятельности </t>
  </si>
  <si>
    <t>л)</t>
  </si>
  <si>
    <t>Объем тепловой энергии, отпускаемой потребителям, по договорам, заключенным в рамках осуществления регулируемых видов деятельности, в том числе:</t>
  </si>
  <si>
    <t xml:space="preserve"> Определенном по приборам учета</t>
  </si>
  <si>
    <t>Определенном расчетным путем (нормативам потребления коммунальных услуг)</t>
  </si>
  <si>
    <t>м)</t>
  </si>
  <si>
    <t>Нормативы технологических потерь при передаче тепловой энергии, теплоносителя по тепловым сетям, утвержденных уполномоченным органом</t>
  </si>
  <si>
    <t>н)</t>
  </si>
  <si>
    <t>Фактический объем потерь при передаче тепловой энергии</t>
  </si>
  <si>
    <t>о)</t>
  </si>
  <si>
    <t>Среднесписочная численность основного производственного персонала</t>
  </si>
  <si>
    <t>чел.</t>
  </si>
  <si>
    <t>п)</t>
  </si>
  <si>
    <t>Среднесписочная численность административно-управленческого персонала</t>
  </si>
  <si>
    <t>р)</t>
  </si>
  <si>
    <t xml:space="preserve"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</t>
  </si>
  <si>
    <t>кг у. т./Гкал</t>
  </si>
  <si>
    <t>с)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</si>
  <si>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</si>
  <si>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 кВт•ч/Гкал</t>
  </si>
  <si>
    <t>т)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</si>
  <si>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</si>
  <si>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 м/Гкал</t>
  </si>
  <si>
    <t>1. Информация по форме раскрывается регулируемой организацией не позднее 30 дней со дня сдачи годового бухгалтерского баланса в налоговые органы.</t>
  </si>
  <si>
    <t>2. Форма заполняется в соответствии с данными бухгалтерской отчетности за отчетный год.</t>
  </si>
  <si>
    <t>4. Информация по форме подлежит опубликованию в сети Интернет ( mupes.ru).</t>
  </si>
  <si>
    <t>5. В связи с тем, что МУПЭС осуществляет не один вид деятельности, общеэксплуатационные расходы распределяются согласно учетной политике предприятия.</t>
  </si>
  <si>
    <t>тыс. кВт.ч/Гкал</t>
  </si>
  <si>
    <t>Валовая прибыль от продажи товаров и услуг</t>
  </si>
  <si>
    <t>3. Все показатели отражаются в части регулируемой деятельности (производство, передача и сбыт тепловой энергии).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</si>
</sst>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0.000"/>
    <numFmt numFmtId="168" formatCode="0.0"/>
    <numFmt numFmtId="169" formatCode="#,##0.00000"/>
    <numFmt numFmtId="170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center" wrapText="1"/>
    </xf>
    <xf numFmtId="3" fontId="44" fillId="0" borderId="10" xfId="58" applyNumberFormat="1" applyFont="1" applyFill="1" applyBorder="1" applyAlignment="1">
      <alignment horizontal="right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3" fontId="43" fillId="0" borderId="10" xfId="58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 horizontal="left" vertical="top" wrapText="1" indent="2"/>
    </xf>
    <xf numFmtId="3" fontId="43" fillId="0" borderId="10" xfId="0" applyNumberFormat="1" applyFont="1" applyFill="1" applyBorder="1" applyAlignment="1">
      <alignment horizontal="right"/>
    </xf>
    <xf numFmtId="4" fontId="43" fillId="0" borderId="10" xfId="0" applyNumberFormat="1" applyFont="1" applyFill="1" applyBorder="1" applyAlignment="1">
      <alignment horizontal="right"/>
    </xf>
    <xf numFmtId="3" fontId="43" fillId="0" borderId="10" xfId="0" applyNumberFormat="1" applyFont="1" applyFill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 indent="2"/>
    </xf>
    <xf numFmtId="3" fontId="43" fillId="33" borderId="10" xfId="0" applyNumberFormat="1" applyFont="1" applyFill="1" applyBorder="1" applyAlignment="1">
      <alignment horizontal="right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top" wrapText="1" indent="2"/>
    </xf>
    <xf numFmtId="0" fontId="44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left" wrapText="1" indent="2"/>
    </xf>
    <xf numFmtId="0" fontId="44" fillId="33" borderId="10" xfId="0" applyFont="1" applyFill="1" applyBorder="1" applyAlignment="1">
      <alignment horizontal="left" vertical="top" wrapText="1" indent="2"/>
    </xf>
    <xf numFmtId="3" fontId="43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left" vertical="top" wrapText="1" indent="2"/>
    </xf>
    <xf numFmtId="164" fontId="44" fillId="0" borderId="10" xfId="0" applyNumberFormat="1" applyFont="1" applyFill="1" applyBorder="1" applyAlignment="1">
      <alignment horizontal="right"/>
    </xf>
    <xf numFmtId="164" fontId="43" fillId="0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left" vertical="top" wrapText="1" indent="2"/>
    </xf>
    <xf numFmtId="3" fontId="44" fillId="33" borderId="10" xfId="0" applyNumberFormat="1" applyFont="1" applyFill="1" applyBorder="1" applyAlignment="1">
      <alignment horizontal="right"/>
    </xf>
    <xf numFmtId="4" fontId="44" fillId="0" borderId="10" xfId="0" applyNumberFormat="1" applyFont="1" applyFill="1" applyBorder="1" applyAlignment="1">
      <alignment horizontal="right" wrapText="1"/>
    </xf>
    <xf numFmtId="4" fontId="44" fillId="0" borderId="10" xfId="0" applyNumberFormat="1" applyFont="1" applyFill="1" applyBorder="1" applyAlignment="1">
      <alignment horizontal="right"/>
    </xf>
    <xf numFmtId="4" fontId="44" fillId="0" borderId="1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3" fillId="0" borderId="10" xfId="0" applyFont="1" applyFill="1" applyBorder="1" applyAlignment="1">
      <alignment horizontal="left" vertical="top" wrapText="1" indent="4"/>
    </xf>
    <xf numFmtId="0" fontId="46" fillId="0" borderId="10" xfId="0" applyFont="1" applyFill="1" applyBorder="1" applyAlignment="1">
      <alignment horizontal="left" vertical="top" wrapText="1" indent="4"/>
    </xf>
    <xf numFmtId="0" fontId="43" fillId="33" borderId="10" xfId="0" applyFont="1" applyFill="1" applyBorder="1" applyAlignment="1">
      <alignment horizontal="left" vertical="top" wrapText="1" indent="4"/>
    </xf>
    <xf numFmtId="0" fontId="43" fillId="0" borderId="10" xfId="0" applyFont="1" applyBorder="1" applyAlignment="1">
      <alignment horizontal="left" wrapText="1" indent="4"/>
    </xf>
    <xf numFmtId="0" fontId="47" fillId="33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8" fontId="45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45" fillId="0" borderId="0" xfId="0" applyNumberFormat="1" applyFont="1" applyAlignment="1">
      <alignment/>
    </xf>
    <xf numFmtId="164" fontId="43" fillId="33" borderId="10" xfId="0" applyNumberFormat="1" applyFont="1" applyFill="1" applyBorder="1" applyAlignment="1">
      <alignment horizontal="right"/>
    </xf>
    <xf numFmtId="4" fontId="43" fillId="33" borderId="10" xfId="0" applyNumberFormat="1" applyFont="1" applyFill="1" applyBorder="1" applyAlignment="1">
      <alignment horizontal="right"/>
    </xf>
    <xf numFmtId="164" fontId="44" fillId="33" borderId="10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3" fontId="48" fillId="33" borderId="10" xfId="0" applyNumberFormat="1" applyFont="1" applyFill="1" applyBorder="1" applyAlignment="1">
      <alignment horizontal="right"/>
    </xf>
    <xf numFmtId="3" fontId="44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3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80" zoomScaleNormal="80" zoomScaleSheetLayoutView="90" zoomScalePageLayoutView="0" workbookViewId="0" topLeftCell="A12">
      <selection activeCell="H25" sqref="H25"/>
    </sheetView>
  </sheetViews>
  <sheetFormatPr defaultColWidth="9.140625" defaultRowHeight="15"/>
  <cols>
    <col min="1" max="1" width="4.8515625" style="35" customWidth="1"/>
    <col min="2" max="2" width="55.28125" style="35" customWidth="1"/>
    <col min="3" max="3" width="14.421875" style="35" customWidth="1"/>
    <col min="4" max="4" width="26.421875" style="35" customWidth="1"/>
    <col min="5" max="5" width="9.140625" style="35" customWidth="1"/>
    <col min="6" max="6" width="24.7109375" style="35" customWidth="1"/>
    <col min="7" max="7" width="12.421875" style="35" customWidth="1"/>
    <col min="8" max="16384" width="9.140625" style="35" customWidth="1"/>
  </cols>
  <sheetData>
    <row r="1" spans="1:4" ht="54.75" customHeight="1">
      <c r="A1" s="54" t="s">
        <v>0</v>
      </c>
      <c r="B1" s="54"/>
      <c r="C1" s="54"/>
      <c r="D1" s="54"/>
    </row>
    <row r="2" spans="1:4" ht="15.75">
      <c r="A2" s="1"/>
      <c r="B2" s="2"/>
      <c r="C2" s="2"/>
      <c r="D2" s="2"/>
    </row>
    <row r="3" spans="1:4" ht="34.5" customHeight="1">
      <c r="A3" s="55" t="s">
        <v>1</v>
      </c>
      <c r="B3" s="55"/>
      <c r="C3" s="56" t="s">
        <v>2</v>
      </c>
      <c r="D3" s="57"/>
    </row>
    <row r="4" spans="1:4" ht="15.75">
      <c r="A4" s="55" t="s">
        <v>3</v>
      </c>
      <c r="B4" s="55"/>
      <c r="C4" s="58">
        <v>2446001206</v>
      </c>
      <c r="D4" s="59"/>
    </row>
    <row r="5" spans="1:4" ht="15.75">
      <c r="A5" s="55" t="s">
        <v>4</v>
      </c>
      <c r="B5" s="55"/>
      <c r="C5" s="58">
        <v>244601001</v>
      </c>
      <c r="D5" s="59"/>
    </row>
    <row r="6" spans="1:4" ht="15.75">
      <c r="A6" s="55" t="s">
        <v>5</v>
      </c>
      <c r="B6" s="55"/>
      <c r="C6" s="56" t="s">
        <v>6</v>
      </c>
      <c r="D6" s="57"/>
    </row>
    <row r="7" spans="1:4" ht="15.75">
      <c r="A7" s="55" t="s">
        <v>7</v>
      </c>
      <c r="B7" s="55"/>
      <c r="C7" s="58">
        <v>2014</v>
      </c>
      <c r="D7" s="59"/>
    </row>
    <row r="8" spans="1:4" ht="15.75">
      <c r="A8" s="1"/>
      <c r="B8" s="3"/>
      <c r="C8" s="3"/>
      <c r="D8" s="3"/>
    </row>
    <row r="9" spans="1:4" ht="15.75">
      <c r="A9" s="1"/>
      <c r="B9" s="3"/>
      <c r="C9" s="3"/>
      <c r="D9" s="3"/>
    </row>
    <row r="10" spans="1:4" ht="31.5">
      <c r="A10" s="4" t="s">
        <v>8</v>
      </c>
      <c r="B10" s="5" t="s">
        <v>9</v>
      </c>
      <c r="C10" s="5" t="s">
        <v>10</v>
      </c>
      <c r="D10" s="6" t="s">
        <v>11</v>
      </c>
    </row>
    <row r="11" spans="1:4" ht="31.5">
      <c r="A11" s="7" t="s">
        <v>12</v>
      </c>
      <c r="B11" s="8" t="s">
        <v>13</v>
      </c>
      <c r="C11" s="9" t="s">
        <v>14</v>
      </c>
      <c r="D11" s="10">
        <f>280222.81158</f>
        <v>280222.81158</v>
      </c>
    </row>
    <row r="12" spans="1:6" ht="15.75">
      <c r="A12" s="11"/>
      <c r="B12" s="12" t="s">
        <v>15</v>
      </c>
      <c r="C12" s="9" t="s">
        <v>14</v>
      </c>
      <c r="D12" s="13">
        <f>D11</f>
        <v>280222.81158</v>
      </c>
      <c r="F12" s="42"/>
    </row>
    <row r="13" spans="1:7" ht="33.75" customHeight="1">
      <c r="A13" s="7" t="s">
        <v>16</v>
      </c>
      <c r="B13" s="8" t="s">
        <v>17</v>
      </c>
      <c r="C13" s="9" t="s">
        <v>14</v>
      </c>
      <c r="D13" s="44">
        <f>D15+D20+D23+D24+D25+D26+D27+D28+D29+D31+D34+D37+D39</f>
        <v>254242.68777000005</v>
      </c>
      <c r="F13" s="45"/>
      <c r="G13" s="47"/>
    </row>
    <row r="14" spans="1:4" ht="31.5">
      <c r="A14" s="11"/>
      <c r="B14" s="14" t="s">
        <v>18</v>
      </c>
      <c r="C14" s="9" t="s">
        <v>14</v>
      </c>
      <c r="D14" s="15">
        <v>0</v>
      </c>
    </row>
    <row r="15" spans="1:4" ht="15.75">
      <c r="A15" s="11"/>
      <c r="B15" s="14" t="s">
        <v>19</v>
      </c>
      <c r="C15" s="9" t="s">
        <v>14</v>
      </c>
      <c r="D15" s="15">
        <f>3258.11498</f>
        <v>3258.11498</v>
      </c>
    </row>
    <row r="16" spans="1:4" ht="15.75">
      <c r="A16" s="11"/>
      <c r="B16" s="38" t="s">
        <v>20</v>
      </c>
      <c r="C16" s="9" t="s">
        <v>21</v>
      </c>
      <c r="D16" s="15"/>
    </row>
    <row r="17" spans="1:4" ht="15.75">
      <c r="A17" s="11"/>
      <c r="B17" s="38" t="s">
        <v>22</v>
      </c>
      <c r="C17" s="9" t="s">
        <v>23</v>
      </c>
      <c r="D17" s="15">
        <v>4677</v>
      </c>
    </row>
    <row r="18" spans="1:4" ht="15.75">
      <c r="A18" s="11"/>
      <c r="B18" s="38" t="s">
        <v>24</v>
      </c>
      <c r="C18" s="9" t="s">
        <v>25</v>
      </c>
      <c r="D18" s="16">
        <f>D15/D17*1000</f>
        <v>696.6249689972203</v>
      </c>
    </row>
    <row r="19" spans="1:4" ht="31.5">
      <c r="A19" s="11"/>
      <c r="B19" s="38" t="s">
        <v>26</v>
      </c>
      <c r="C19" s="9" t="s">
        <v>21</v>
      </c>
      <c r="D19" s="17" t="s">
        <v>27</v>
      </c>
    </row>
    <row r="20" spans="1:4" ht="47.25">
      <c r="A20" s="11"/>
      <c r="B20" s="14" t="s">
        <v>28</v>
      </c>
      <c r="C20" s="9" t="s">
        <v>14</v>
      </c>
      <c r="D20" s="15">
        <v>158905.12541</v>
      </c>
    </row>
    <row r="21" spans="1:4" ht="31.5">
      <c r="A21" s="11"/>
      <c r="B21" s="38" t="s">
        <v>29</v>
      </c>
      <c r="C21" s="9" t="s">
        <v>25</v>
      </c>
      <c r="D21" s="16">
        <f>D20/D22</f>
        <v>1.414122554711451</v>
      </c>
    </row>
    <row r="22" spans="1:4" ht="15.75">
      <c r="A22" s="11"/>
      <c r="B22" s="38" t="s">
        <v>30</v>
      </c>
      <c r="C22" s="9" t="s">
        <v>31</v>
      </c>
      <c r="D22" s="15">
        <v>112370.123</v>
      </c>
    </row>
    <row r="23" spans="1:6" ht="31.5">
      <c r="A23" s="11"/>
      <c r="B23" s="14" t="s">
        <v>32</v>
      </c>
      <c r="C23" s="9" t="s">
        <v>14</v>
      </c>
      <c r="D23" s="43">
        <v>562.75494</v>
      </c>
      <c r="F23" s="46"/>
    </row>
    <row r="24" spans="1:4" ht="31.5">
      <c r="A24" s="11"/>
      <c r="B24" s="14" t="s">
        <v>33</v>
      </c>
      <c r="C24" s="9" t="s">
        <v>14</v>
      </c>
      <c r="D24" s="15"/>
    </row>
    <row r="25" spans="1:4" ht="31.5">
      <c r="A25" s="11"/>
      <c r="B25" s="14" t="s">
        <v>34</v>
      </c>
      <c r="C25" s="9" t="s">
        <v>14</v>
      </c>
      <c r="D25" s="15">
        <f>39870.7844</f>
        <v>39870.7844</v>
      </c>
    </row>
    <row r="26" spans="1:4" ht="31.5">
      <c r="A26" s="11"/>
      <c r="B26" s="14" t="s">
        <v>35</v>
      </c>
      <c r="C26" s="9" t="s">
        <v>14</v>
      </c>
      <c r="D26" s="15">
        <v>12229.8752</v>
      </c>
    </row>
    <row r="27" spans="1:4" ht="31.5">
      <c r="A27" s="11"/>
      <c r="B27" s="18" t="s">
        <v>36</v>
      </c>
      <c r="C27" s="9" t="s">
        <v>14</v>
      </c>
      <c r="D27" s="15">
        <v>0</v>
      </c>
    </row>
    <row r="28" spans="1:4" ht="31.5">
      <c r="A28" s="11"/>
      <c r="B28" s="18" t="s">
        <v>37</v>
      </c>
      <c r="C28" s="9" t="s">
        <v>14</v>
      </c>
      <c r="D28" s="15">
        <v>0</v>
      </c>
    </row>
    <row r="29" spans="1:4" ht="31.5">
      <c r="A29" s="11"/>
      <c r="B29" s="14" t="s">
        <v>38</v>
      </c>
      <c r="C29" s="9" t="s">
        <v>14</v>
      </c>
      <c r="D29" s="15">
        <v>2472.59836</v>
      </c>
    </row>
    <row r="30" spans="1:4" ht="35.25" customHeight="1">
      <c r="A30" s="11"/>
      <c r="B30" s="14" t="s">
        <v>39</v>
      </c>
      <c r="C30" s="9" t="s">
        <v>14</v>
      </c>
      <c r="D30" s="19">
        <v>0</v>
      </c>
    </row>
    <row r="31" spans="1:4" ht="31.5">
      <c r="A31" s="11"/>
      <c r="B31" s="14" t="s">
        <v>40</v>
      </c>
      <c r="C31" s="9" t="s">
        <v>14</v>
      </c>
      <c r="D31" s="15">
        <v>0</v>
      </c>
    </row>
    <row r="32" spans="1:4" ht="15.75">
      <c r="A32" s="11"/>
      <c r="B32" s="38" t="s">
        <v>41</v>
      </c>
      <c r="C32" s="9" t="s">
        <v>14</v>
      </c>
      <c r="D32" s="15">
        <v>0</v>
      </c>
    </row>
    <row r="33" spans="1:4" ht="15.75">
      <c r="A33" s="11"/>
      <c r="B33" s="38" t="s">
        <v>42</v>
      </c>
      <c r="C33" s="9" t="s">
        <v>14</v>
      </c>
      <c r="D33" s="15">
        <v>0</v>
      </c>
    </row>
    <row r="34" spans="1:4" ht="31.5">
      <c r="A34" s="11"/>
      <c r="B34" s="14" t="s">
        <v>43</v>
      </c>
      <c r="C34" s="9" t="s">
        <v>14</v>
      </c>
      <c r="D34" s="15">
        <v>19983.33144</v>
      </c>
    </row>
    <row r="35" spans="1:4" ht="15.75">
      <c r="A35" s="11"/>
      <c r="B35" s="38" t="s">
        <v>41</v>
      </c>
      <c r="C35" s="9" t="s">
        <v>14</v>
      </c>
      <c r="D35" s="29">
        <v>351.2</v>
      </c>
    </row>
    <row r="36" spans="1:4" ht="15.75">
      <c r="A36" s="11"/>
      <c r="B36" s="38" t="s">
        <v>42</v>
      </c>
      <c r="C36" s="9" t="s">
        <v>14</v>
      </c>
      <c r="D36" s="15">
        <v>77.6</v>
      </c>
    </row>
    <row r="37" spans="1:4" ht="31.5">
      <c r="A37" s="20"/>
      <c r="B37" s="21" t="s">
        <v>44</v>
      </c>
      <c r="C37" s="9" t="s">
        <v>14</v>
      </c>
      <c r="D37" s="19">
        <v>10920.5502</v>
      </c>
    </row>
    <row r="38" spans="1:4" ht="78.75">
      <c r="A38" s="20"/>
      <c r="B38" s="40" t="s">
        <v>45</v>
      </c>
      <c r="C38" s="9" t="s">
        <v>21</v>
      </c>
      <c r="D38" s="19" t="s">
        <v>46</v>
      </c>
    </row>
    <row r="39" spans="1:4" ht="47.25">
      <c r="A39" s="20"/>
      <c r="B39" s="21" t="s">
        <v>47</v>
      </c>
      <c r="C39" s="9" t="s">
        <v>14</v>
      </c>
      <c r="D39" s="19">
        <v>6039.55284</v>
      </c>
    </row>
    <row r="40" spans="1:4" ht="15.75">
      <c r="A40" s="7" t="s">
        <v>48</v>
      </c>
      <c r="B40" s="8" t="s">
        <v>100</v>
      </c>
      <c r="C40" s="22" t="s">
        <v>14</v>
      </c>
      <c r="D40" s="23">
        <f>D11-D13</f>
        <v>25980.123809999932</v>
      </c>
    </row>
    <row r="41" spans="1:4" ht="31.5">
      <c r="A41" s="7" t="s">
        <v>49</v>
      </c>
      <c r="B41" s="8" t="s">
        <v>50</v>
      </c>
      <c r="C41" s="22" t="s">
        <v>14</v>
      </c>
      <c r="D41" s="23">
        <v>20467.5</v>
      </c>
    </row>
    <row r="42" spans="1:4" ht="63">
      <c r="A42" s="11"/>
      <c r="B42" s="14" t="s">
        <v>51</v>
      </c>
      <c r="C42" s="9" t="s">
        <v>14</v>
      </c>
      <c r="D42" s="23" t="s">
        <v>21</v>
      </c>
    </row>
    <row r="43" spans="1:4" ht="17.25" customHeight="1">
      <c r="A43" s="7" t="s">
        <v>52</v>
      </c>
      <c r="B43" s="30" t="s">
        <v>53</v>
      </c>
      <c r="C43" s="9" t="s">
        <v>14</v>
      </c>
      <c r="D43" s="23">
        <f>D44</f>
        <v>82</v>
      </c>
    </row>
    <row r="44" spans="1:4" ht="31.5">
      <c r="A44" s="11"/>
      <c r="B44" s="40" t="s">
        <v>54</v>
      </c>
      <c r="C44" s="9" t="s">
        <v>14</v>
      </c>
      <c r="D44" s="15">
        <v>82</v>
      </c>
    </row>
    <row r="45" spans="1:4" ht="15.75">
      <c r="A45" s="11"/>
      <c r="B45" s="41" t="s">
        <v>55</v>
      </c>
      <c r="C45" s="9" t="s">
        <v>14</v>
      </c>
      <c r="D45" s="23"/>
    </row>
    <row r="46" spans="1:4" ht="47.25">
      <c r="A46" s="7" t="s">
        <v>56</v>
      </c>
      <c r="B46" s="25" t="s">
        <v>57</v>
      </c>
      <c r="C46" s="9" t="s">
        <v>21</v>
      </c>
      <c r="D46" s="26" t="s">
        <v>58</v>
      </c>
    </row>
    <row r="47" spans="1:4" ht="78.75">
      <c r="A47" s="7" t="s">
        <v>59</v>
      </c>
      <c r="B47" s="27" t="s">
        <v>60</v>
      </c>
      <c r="C47" s="9" t="s">
        <v>61</v>
      </c>
      <c r="D47" s="28">
        <f>D48+D49+D50+D51</f>
        <v>72.388</v>
      </c>
    </row>
    <row r="48" spans="1:4" ht="15.75">
      <c r="A48" s="11"/>
      <c r="B48" s="38" t="s">
        <v>62</v>
      </c>
      <c r="C48" s="9" t="s">
        <v>61</v>
      </c>
      <c r="D48" s="29">
        <v>60.2</v>
      </c>
    </row>
    <row r="49" spans="1:4" ht="15.75">
      <c r="A49" s="11"/>
      <c r="B49" s="38" t="s">
        <v>63</v>
      </c>
      <c r="C49" s="9" t="s">
        <v>61</v>
      </c>
      <c r="D49" s="29">
        <v>0.258</v>
      </c>
    </row>
    <row r="50" spans="1:4" ht="15.75">
      <c r="A50" s="11"/>
      <c r="B50" s="38" t="s">
        <v>64</v>
      </c>
      <c r="C50" s="9" t="s">
        <v>61</v>
      </c>
      <c r="D50" s="29">
        <v>10</v>
      </c>
    </row>
    <row r="51" spans="1:4" ht="15.75">
      <c r="A51" s="11"/>
      <c r="B51" s="38" t="s">
        <v>65</v>
      </c>
      <c r="C51" s="9" t="s">
        <v>61</v>
      </c>
      <c r="D51" s="29">
        <v>1.93</v>
      </c>
    </row>
    <row r="52" spans="1:4" ht="47.25">
      <c r="A52" s="7" t="s">
        <v>66</v>
      </c>
      <c r="B52" s="27" t="s">
        <v>67</v>
      </c>
      <c r="C52" s="9" t="s">
        <v>61</v>
      </c>
      <c r="D52" s="28">
        <f>D53+D54+D55+D56</f>
        <v>32.405</v>
      </c>
    </row>
    <row r="53" spans="1:4" ht="15.75">
      <c r="A53" s="7"/>
      <c r="B53" s="38" t="s">
        <v>62</v>
      </c>
      <c r="C53" s="9" t="s">
        <v>61</v>
      </c>
      <c r="D53" s="29">
        <v>28.326</v>
      </c>
    </row>
    <row r="54" spans="1:4" ht="15.75">
      <c r="A54" s="7"/>
      <c r="B54" s="38" t="s">
        <v>63</v>
      </c>
      <c r="C54" s="9" t="s">
        <v>61</v>
      </c>
      <c r="D54" s="29">
        <v>0.158</v>
      </c>
    </row>
    <row r="55" spans="1:4" ht="15.75">
      <c r="A55" s="7"/>
      <c r="B55" s="38" t="s">
        <v>64</v>
      </c>
      <c r="C55" s="9" t="s">
        <v>61</v>
      </c>
      <c r="D55" s="29">
        <v>3.68</v>
      </c>
    </row>
    <row r="56" spans="1:4" ht="15.75">
      <c r="A56" s="7"/>
      <c r="B56" s="38" t="s">
        <v>65</v>
      </c>
      <c r="C56" s="9" t="s">
        <v>61</v>
      </c>
      <c r="D56" s="29">
        <v>0.241</v>
      </c>
    </row>
    <row r="57" spans="1:4" ht="46.5" customHeight="1">
      <c r="A57" s="7" t="s">
        <v>68</v>
      </c>
      <c r="B57" s="24" t="s">
        <v>69</v>
      </c>
      <c r="C57" s="9" t="s">
        <v>70</v>
      </c>
      <c r="D57" s="28">
        <f>D58+D59+D60+D61</f>
        <v>108.636</v>
      </c>
    </row>
    <row r="58" spans="1:4" ht="15.75">
      <c r="A58" s="7"/>
      <c r="B58" s="38" t="s">
        <v>62</v>
      </c>
      <c r="C58" s="9" t="s">
        <v>70</v>
      </c>
      <c r="D58" s="29">
        <v>95.504</v>
      </c>
    </row>
    <row r="59" spans="1:4" ht="15.75">
      <c r="A59" s="7"/>
      <c r="B59" s="38" t="s">
        <v>63</v>
      </c>
      <c r="C59" s="9" t="s">
        <v>70</v>
      </c>
      <c r="D59" s="29">
        <v>0.315</v>
      </c>
    </row>
    <row r="60" spans="1:4" ht="15.75">
      <c r="A60" s="7"/>
      <c r="B60" s="38" t="s">
        <v>64</v>
      </c>
      <c r="C60" s="9" t="s">
        <v>70</v>
      </c>
      <c r="D60" s="29">
        <v>11.821</v>
      </c>
    </row>
    <row r="61" spans="1:4" ht="15.75">
      <c r="A61" s="7"/>
      <c r="B61" s="38" t="s">
        <v>65</v>
      </c>
      <c r="C61" s="9" t="s">
        <v>70</v>
      </c>
      <c r="D61" s="29">
        <v>0.996</v>
      </c>
    </row>
    <row r="62" spans="1:4" ht="48.75" customHeight="1">
      <c r="A62" s="7" t="s">
        <v>71</v>
      </c>
      <c r="B62" s="24" t="s">
        <v>72</v>
      </c>
      <c r="C62" s="9" t="s">
        <v>70</v>
      </c>
      <c r="D62" s="31">
        <v>0</v>
      </c>
    </row>
    <row r="63" spans="1:4" ht="63">
      <c r="A63" s="7" t="s">
        <v>73</v>
      </c>
      <c r="B63" s="30" t="s">
        <v>74</v>
      </c>
      <c r="C63" s="9" t="s">
        <v>70</v>
      </c>
      <c r="D63" s="50">
        <f>D64+D69</f>
        <v>106.44699999999999</v>
      </c>
    </row>
    <row r="64" spans="1:4" ht="15.75">
      <c r="A64" s="11"/>
      <c r="B64" s="39" t="s">
        <v>75</v>
      </c>
      <c r="C64" s="9" t="s">
        <v>70</v>
      </c>
      <c r="D64" s="51">
        <f>D65+D66+D67+D68</f>
        <v>106.44699999999999</v>
      </c>
    </row>
    <row r="65" spans="1:4" ht="15.75">
      <c r="A65" s="11"/>
      <c r="B65" s="38" t="s">
        <v>62</v>
      </c>
      <c r="C65" s="9" t="s">
        <v>70</v>
      </c>
      <c r="D65" s="48">
        <v>95.291</v>
      </c>
    </row>
    <row r="66" spans="1:4" ht="15.75">
      <c r="A66" s="11"/>
      <c r="B66" s="38" t="s">
        <v>63</v>
      </c>
      <c r="C66" s="9" t="s">
        <v>70</v>
      </c>
      <c r="D66" s="48">
        <v>0.315</v>
      </c>
    </row>
    <row r="67" spans="1:4" ht="15.75">
      <c r="A67" s="11"/>
      <c r="B67" s="38" t="s">
        <v>64</v>
      </c>
      <c r="C67" s="9" t="s">
        <v>70</v>
      </c>
      <c r="D67" s="48">
        <v>10.201</v>
      </c>
    </row>
    <row r="68" spans="1:4" ht="15.75">
      <c r="A68" s="11"/>
      <c r="B68" s="38" t="s">
        <v>65</v>
      </c>
      <c r="C68" s="9" t="s">
        <v>70</v>
      </c>
      <c r="D68" s="48">
        <v>0.64</v>
      </c>
    </row>
    <row r="69" spans="1:4" ht="30">
      <c r="A69" s="11"/>
      <c r="B69" s="39" t="s">
        <v>76</v>
      </c>
      <c r="C69" s="9" t="s">
        <v>70</v>
      </c>
      <c r="D69" s="52">
        <v>0</v>
      </c>
    </row>
    <row r="70" spans="1:4" ht="48" customHeight="1">
      <c r="A70" s="7" t="s">
        <v>77</v>
      </c>
      <c r="B70" s="27" t="s">
        <v>78</v>
      </c>
      <c r="C70" s="9" t="s">
        <v>70</v>
      </c>
      <c r="D70" s="50">
        <f>D71+D72+D73+D74</f>
        <v>14.775999999999998</v>
      </c>
    </row>
    <row r="71" spans="1:4" ht="15.75">
      <c r="A71" s="7"/>
      <c r="B71" s="38" t="s">
        <v>62</v>
      </c>
      <c r="C71" s="9" t="s">
        <v>70</v>
      </c>
      <c r="D71" s="48">
        <v>13.155</v>
      </c>
    </row>
    <row r="72" spans="1:4" ht="15.75">
      <c r="A72" s="7"/>
      <c r="B72" s="38" t="s">
        <v>63</v>
      </c>
      <c r="C72" s="9" t="s">
        <v>70</v>
      </c>
      <c r="D72" s="48">
        <v>0</v>
      </c>
    </row>
    <row r="73" spans="1:4" ht="15.75">
      <c r="A73" s="7"/>
      <c r="B73" s="38" t="s">
        <v>64</v>
      </c>
      <c r="C73" s="9" t="s">
        <v>70</v>
      </c>
      <c r="D73" s="48">
        <v>1.309</v>
      </c>
    </row>
    <row r="74" spans="1:4" ht="15.75">
      <c r="A74" s="7"/>
      <c r="B74" s="38" t="s">
        <v>65</v>
      </c>
      <c r="C74" s="9" t="s">
        <v>70</v>
      </c>
      <c r="D74" s="48">
        <v>0.312</v>
      </c>
    </row>
    <row r="75" spans="1:4" ht="31.5">
      <c r="A75" s="7" t="s">
        <v>79</v>
      </c>
      <c r="B75" s="27" t="s">
        <v>80</v>
      </c>
      <c r="C75" s="9" t="s">
        <v>70</v>
      </c>
      <c r="D75" s="50">
        <f>D76+D77+D78+D79</f>
        <v>12.238</v>
      </c>
    </row>
    <row r="76" spans="1:4" ht="15.75">
      <c r="A76" s="7"/>
      <c r="B76" s="38" t="s">
        <v>62</v>
      </c>
      <c r="C76" s="9" t="s">
        <v>70</v>
      </c>
      <c r="D76" s="48">
        <f>10.635</f>
        <v>10.635</v>
      </c>
    </row>
    <row r="77" spans="1:4" ht="15.75">
      <c r="A77" s="7"/>
      <c r="B77" s="38" t="s">
        <v>63</v>
      </c>
      <c r="C77" s="9" t="s">
        <v>70</v>
      </c>
      <c r="D77" s="48">
        <v>0</v>
      </c>
    </row>
    <row r="78" spans="1:4" ht="15.75">
      <c r="A78" s="7"/>
      <c r="B78" s="38" t="s">
        <v>64</v>
      </c>
      <c r="C78" s="9" t="s">
        <v>70</v>
      </c>
      <c r="D78" s="48">
        <v>1.276</v>
      </c>
    </row>
    <row r="79" spans="1:4" ht="15.75">
      <c r="A79" s="7"/>
      <c r="B79" s="38" t="s">
        <v>65</v>
      </c>
      <c r="C79" s="9" t="s">
        <v>70</v>
      </c>
      <c r="D79" s="48">
        <v>0.327</v>
      </c>
    </row>
    <row r="80" spans="1:4" ht="31.5">
      <c r="A80" s="7" t="s">
        <v>81</v>
      </c>
      <c r="B80" s="27" t="s">
        <v>82</v>
      </c>
      <c r="C80" s="9" t="s">
        <v>83</v>
      </c>
      <c r="D80" s="53">
        <f>57+46</f>
        <v>103</v>
      </c>
    </row>
    <row r="81" spans="1:4" ht="31.5">
      <c r="A81" s="7" t="s">
        <v>84</v>
      </c>
      <c r="B81" s="27" t="s">
        <v>85</v>
      </c>
      <c r="C81" s="9" t="s">
        <v>83</v>
      </c>
      <c r="D81" s="31"/>
    </row>
    <row r="82" spans="1:4" ht="82.5" customHeight="1">
      <c r="A82" s="7" t="s">
        <v>86</v>
      </c>
      <c r="B82" s="27" t="s">
        <v>87</v>
      </c>
      <c r="C82" s="9" t="s">
        <v>88</v>
      </c>
      <c r="D82" s="32">
        <v>225.51</v>
      </c>
    </row>
    <row r="83" spans="1:8" ht="15.75">
      <c r="A83" s="7"/>
      <c r="B83" s="38" t="s">
        <v>64</v>
      </c>
      <c r="C83" s="9" t="s">
        <v>88</v>
      </c>
      <c r="D83" s="16">
        <v>225.601</v>
      </c>
      <c r="H83" s="16"/>
    </row>
    <row r="84" spans="1:4" ht="15.75">
      <c r="A84" s="7"/>
      <c r="B84" s="38" t="s">
        <v>65</v>
      </c>
      <c r="C84" s="9" t="s">
        <v>88</v>
      </c>
      <c r="D84" s="16">
        <v>224.38</v>
      </c>
    </row>
    <row r="85" spans="1:4" ht="94.5">
      <c r="A85" s="7" t="s">
        <v>89</v>
      </c>
      <c r="B85" s="27" t="s">
        <v>90</v>
      </c>
      <c r="C85" s="9" t="s">
        <v>91</v>
      </c>
      <c r="D85" s="33">
        <v>1.19</v>
      </c>
    </row>
    <row r="86" spans="1:4" ht="31.5">
      <c r="A86" s="7"/>
      <c r="B86" s="38" t="s">
        <v>62</v>
      </c>
      <c r="C86" s="9" t="s">
        <v>99</v>
      </c>
      <c r="D86" s="49">
        <v>1.1874</v>
      </c>
    </row>
    <row r="87" spans="1:4" ht="31.5">
      <c r="A87" s="7"/>
      <c r="B87" s="38" t="s">
        <v>63</v>
      </c>
      <c r="C87" s="9" t="s">
        <v>99</v>
      </c>
      <c r="D87" s="49">
        <v>1.17475</v>
      </c>
    </row>
    <row r="88" spans="1:4" ht="83.25" customHeight="1">
      <c r="A88" s="7" t="s">
        <v>92</v>
      </c>
      <c r="B88" s="27" t="s">
        <v>93</v>
      </c>
      <c r="C88" s="9" t="s">
        <v>94</v>
      </c>
      <c r="D88" s="34" t="s">
        <v>21</v>
      </c>
    </row>
    <row r="90" spans="1:4" ht="34.5" customHeight="1">
      <c r="A90" s="60" t="s">
        <v>95</v>
      </c>
      <c r="B90" s="60"/>
      <c r="C90" s="60"/>
      <c r="D90" s="60"/>
    </row>
    <row r="91" spans="1:4" ht="15.75">
      <c r="A91" s="60" t="s">
        <v>96</v>
      </c>
      <c r="B91" s="60"/>
      <c r="C91" s="60"/>
      <c r="D91" s="60"/>
    </row>
    <row r="92" spans="1:4" ht="30.75" customHeight="1">
      <c r="A92" s="60" t="s">
        <v>101</v>
      </c>
      <c r="B92" s="60"/>
      <c r="C92" s="60"/>
      <c r="D92" s="60"/>
    </row>
    <row r="93" spans="1:4" ht="15.75">
      <c r="A93" s="60" t="s">
        <v>97</v>
      </c>
      <c r="B93" s="60"/>
      <c r="C93" s="60"/>
      <c r="D93" s="60"/>
    </row>
    <row r="94" spans="1:4" ht="33.75" customHeight="1">
      <c r="A94" s="60" t="s">
        <v>98</v>
      </c>
      <c r="B94" s="60"/>
      <c r="C94" s="60"/>
      <c r="D94" s="60"/>
    </row>
    <row r="95" spans="1:4" ht="15.75">
      <c r="A95" s="36"/>
      <c r="B95" s="36"/>
      <c r="C95" s="36"/>
      <c r="D95" s="36"/>
    </row>
    <row r="96" spans="1:4" ht="15">
      <c r="A96" s="37"/>
      <c r="B96" s="37"/>
      <c r="C96" s="37"/>
      <c r="D96" s="37"/>
    </row>
  </sheetData>
  <sheetProtection/>
  <mergeCells count="16">
    <mergeCell ref="A93:D93"/>
    <mergeCell ref="A94:D94"/>
    <mergeCell ref="A90:D90"/>
    <mergeCell ref="A6:B6"/>
    <mergeCell ref="C6:D6"/>
    <mergeCell ref="A7:B7"/>
    <mergeCell ref="C7:D7"/>
    <mergeCell ref="A91:D91"/>
    <mergeCell ref="A92:D92"/>
    <mergeCell ref="A1:D1"/>
    <mergeCell ref="A3:B3"/>
    <mergeCell ref="C3:D3"/>
    <mergeCell ref="A4:B4"/>
    <mergeCell ref="C4:D4"/>
    <mergeCell ref="A5:B5"/>
    <mergeCell ref="C5:D5"/>
  </mergeCells>
  <printOptions/>
  <pageMargins left="0.7086614173228347" right="0" top="0.5118110236220472" bottom="0.15748031496062992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2015-04-30T03:56:47Z</cp:lastPrinted>
  <dcterms:created xsi:type="dcterms:W3CDTF">2015-03-01T06:24:09Z</dcterms:created>
  <dcterms:modified xsi:type="dcterms:W3CDTF">2015-06-09T06:28:54Z</dcterms:modified>
  <cp:category/>
  <cp:version/>
  <cp:contentType/>
  <cp:contentStatus/>
</cp:coreProperties>
</file>