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2018" sheetId="11" r:id="rId1"/>
    <sheet name="Лист2" sheetId="2" r:id="rId2"/>
    <sheet name="Лист3" sheetId="3" r:id="rId3"/>
  </sheets>
  <definedNames>
    <definedName name="_xlnm.Print_Area" localSheetId="0">'2018'!$A$1:$G$31</definedName>
  </definedNames>
  <calcPr calcId="144525"/>
</workbook>
</file>

<file path=xl/sharedStrings.xml><?xml version="1.0" encoding="utf-8"?>
<sst xmlns="http://schemas.openxmlformats.org/spreadsheetml/2006/main" count="20" uniqueCount="17">
  <si>
    <t>Приложение №2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</si>
  <si>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</si>
  <si>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</si>
  <si>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</si>
  <si>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Прогнозное сведение о расходах за технологическое подключение на 2021 год</t>
  </si>
  <si>
    <t>МУПЭС г.Дивногорск</t>
  </si>
  <si>
    <t>Мощность заявителя, кВт</t>
  </si>
  <si>
    <t>факт 2019 год</t>
  </si>
  <si>
    <t>план 2021 год</t>
  </si>
  <si>
    <t>кВт</t>
  </si>
  <si>
    <t>шт</t>
  </si>
  <si>
    <t>тыс.руб (без НДС)</t>
  </si>
  <si>
    <t xml:space="preserve">до 15 кВт включительно </t>
  </si>
  <si>
    <t>от 15 до 150 кВт включительно</t>
  </si>
  <si>
    <t>от 150 до 670кВт</t>
  </si>
  <si>
    <t>ИТОГО</t>
  </si>
  <si>
    <t xml:space="preserve"> Прогнозируемое подключение потребителей  от существующих электрических сетей необходимого класса напряжения, расстояние до границ участка которых составляет не более 300 метров</t>
  </si>
</sst>
</file>

<file path=xl/styles.xml><?xml version="1.0" encoding="utf-8"?>
<styleSheet xmlns="http://schemas.openxmlformats.org/spreadsheetml/2006/main">
  <numFmts count="5">
    <numFmt numFmtId="176" formatCode="0.000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  <numFmt numFmtId="180" formatCode="_-* #,##0.00_р_._-;\-* #,##0.00_р_._-;_-* &quot;-&quot;??_р_._-;_-@_-"/>
  </numFmts>
  <fonts count="23">
    <font>
      <sz val="10"/>
      <name val="Times New Roman"/>
      <charset val="1"/>
    </font>
    <font>
      <sz val="18"/>
      <name val="Times New Roman"/>
      <charset val="1"/>
    </font>
    <font>
      <b/>
      <sz val="18"/>
      <name val="Times New Roman"/>
      <charset val="1"/>
    </font>
    <font>
      <sz val="12"/>
      <color theme="1"/>
      <name val="Arial"/>
      <family val="2"/>
      <charset val="0"/>
    </font>
    <font>
      <b/>
      <sz val="11"/>
      <color rgb="FF3F3F3F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8"/>
      <color theme="3"/>
      <name val="Cambria"/>
      <charset val="0"/>
      <scheme val="major"/>
    </font>
    <font>
      <sz val="11"/>
      <color rgb="FF3F3F76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1"/>
      <color rgb="FF9C0006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sz val="11"/>
      <color rgb="FF9C6500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3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</borders>
  <cellStyleXfs count="49">
    <xf numFmtId="0" fontId="0" fillId="0" borderId="0"/>
    <xf numFmtId="0" fontId="6" fillId="17" borderId="0" applyNumberFormat="0" applyBorder="0" applyAlignment="0" applyProtection="0"/>
    <xf numFmtId="0" fontId="5" fillId="22" borderId="0" applyNumberFormat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/>
    <xf numFmtId="0" fontId="5" fillId="31" borderId="0" applyNumberFormat="0" applyBorder="0" applyAlignment="0" applyProtection="0"/>
    <xf numFmtId="0" fontId="6" fillId="28" borderId="0" applyNumberFormat="0" applyBorder="0" applyAlignment="0" applyProtection="0"/>
    <xf numFmtId="0" fontId="5" fillId="6" borderId="0" applyNumberFormat="0" applyBorder="0" applyAlignment="0" applyProtection="0"/>
    <xf numFmtId="0" fontId="6" fillId="30" borderId="0" applyNumberFormat="0" applyBorder="0" applyAlignment="0" applyProtection="0"/>
    <xf numFmtId="0" fontId="22" fillId="0" borderId="19" applyNumberFormat="0" applyFill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0" borderId="12" applyNumberFormat="0" applyFill="0" applyAlignment="0" applyProtection="0"/>
    <xf numFmtId="178" fontId="0" fillId="0" borderId="0" applyFont="0" applyFill="0" applyBorder="0" applyAlignment="0" applyProtection="0"/>
    <xf numFmtId="0" fontId="5" fillId="29" borderId="0" applyNumberFormat="0" applyBorder="0" applyAlignment="0" applyProtection="0"/>
    <xf numFmtId="0" fontId="11" fillId="7" borderId="14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180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18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/>
    <xf numFmtId="0" fontId="21" fillId="25" borderId="18" applyNumberFormat="0" applyAlignment="0" applyProtection="0"/>
    <xf numFmtId="0" fontId="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" fillId="10" borderId="0" applyNumberFormat="0" applyBorder="0" applyAlignment="0" applyProtection="0"/>
    <xf numFmtId="0" fontId="14" fillId="9" borderId="0" applyNumberFormat="0" applyBorder="0" applyAlignment="0" applyProtection="0"/>
    <xf numFmtId="0" fontId="13" fillId="2" borderId="14" applyNumberFormat="0" applyAlignment="0" applyProtection="0"/>
    <xf numFmtId="0" fontId="5" fillId="23" borderId="0" applyNumberFormat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0" fillId="12" borderId="15" applyNumberFormat="0" applyFont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2" borderId="11" applyNumberFormat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view="pageBreakPreview" zoomScaleNormal="100" zoomScaleSheetLayoutView="100" workbookViewId="0">
      <selection activeCell="A6" sqref="A6:G6"/>
    </sheetView>
  </sheetViews>
  <sheetFormatPr defaultColWidth="9.14285714285714" defaultRowHeight="13.5" outlineLevelCol="6"/>
  <cols>
    <col min="1" max="1" width="58" customWidth="1"/>
    <col min="2" max="2" width="15.3333333333333" customWidth="1"/>
    <col min="3" max="3" width="15.8285714285714" customWidth="1"/>
    <col min="4" max="4" width="18.5047619047619" customWidth="1"/>
    <col min="5" max="5" width="14.1619047619048" customWidth="1"/>
    <col min="6" max="6" width="10.6666666666667" customWidth="1"/>
    <col min="7" max="7" width="26.3333333333333" customWidth="1"/>
  </cols>
  <sheetData>
    <row r="1" ht="21.75" spans="1:7">
      <c r="A1" s="1"/>
      <c r="B1" s="1"/>
      <c r="C1" s="1"/>
      <c r="D1" s="1"/>
      <c r="E1" s="1" t="s">
        <v>0</v>
      </c>
      <c r="F1" s="1"/>
      <c r="G1" s="1"/>
    </row>
    <row r="2" ht="21.75" spans="1:7">
      <c r="A2" s="1"/>
      <c r="B2" s="1"/>
      <c r="C2" s="1"/>
      <c r="D2" s="1"/>
      <c r="E2" s="1"/>
      <c r="F2" s="1"/>
      <c r="G2" s="18" t="s">
        <v>1</v>
      </c>
    </row>
    <row r="3" ht="21.75" spans="1:7">
      <c r="A3" s="1"/>
      <c r="B3" s="1"/>
      <c r="C3" s="1"/>
      <c r="D3" s="1"/>
      <c r="E3" s="1"/>
      <c r="F3" s="1"/>
      <c r="G3" s="18" t="s">
        <v>2</v>
      </c>
    </row>
    <row r="4" ht="21.75" spans="1:7">
      <c r="A4" s="1"/>
      <c r="B4" s="1"/>
      <c r="C4" s="1"/>
      <c r="D4" s="1"/>
      <c r="E4" s="1"/>
      <c r="F4" s="1"/>
      <c r="G4" s="18" t="s">
        <v>3</v>
      </c>
    </row>
    <row r="5" ht="21.75" spans="1:7">
      <c r="A5" s="1"/>
      <c r="B5" s="1"/>
      <c r="C5" s="1"/>
      <c r="D5" s="1"/>
      <c r="E5" s="1"/>
      <c r="F5" s="1"/>
      <c r="G5" s="1"/>
    </row>
    <row r="6" ht="45" customHeight="1" spans="1:7">
      <c r="A6" s="2" t="s">
        <v>4</v>
      </c>
      <c r="B6" s="2"/>
      <c r="C6" s="2"/>
      <c r="D6" s="2"/>
      <c r="E6" s="2"/>
      <c r="F6" s="2"/>
      <c r="G6" s="2"/>
    </row>
    <row r="7" ht="22.5" spans="1:7">
      <c r="A7" s="3" t="s">
        <v>5</v>
      </c>
      <c r="B7" s="3"/>
      <c r="C7" s="3"/>
      <c r="D7" s="3"/>
      <c r="E7" s="3"/>
      <c r="F7" s="3"/>
      <c r="G7" s="3"/>
    </row>
    <row r="8" ht="26.25" customHeight="1" spans="1:7">
      <c r="A8" s="4" t="s">
        <v>6</v>
      </c>
      <c r="B8" s="5" t="s">
        <v>7</v>
      </c>
      <c r="C8" s="6"/>
      <c r="D8" s="7"/>
      <c r="E8" s="5" t="s">
        <v>8</v>
      </c>
      <c r="F8" s="6"/>
      <c r="G8" s="7"/>
    </row>
    <row r="9" ht="43.5" spans="1:7">
      <c r="A9" s="8"/>
      <c r="B9" s="9" t="s">
        <v>9</v>
      </c>
      <c r="C9" s="9" t="s">
        <v>10</v>
      </c>
      <c r="D9" s="10" t="s">
        <v>11</v>
      </c>
      <c r="E9" s="9" t="s">
        <v>9</v>
      </c>
      <c r="F9" s="9" t="s">
        <v>10</v>
      </c>
      <c r="G9" s="10" t="s">
        <v>11</v>
      </c>
    </row>
    <row r="10" ht="21.75" spans="1:7">
      <c r="A10" s="11" t="s">
        <v>12</v>
      </c>
      <c r="B10" s="12">
        <v>2130</v>
      </c>
      <c r="C10" s="12">
        <v>139</v>
      </c>
      <c r="D10" s="13">
        <f>78.1/1.2</f>
        <v>65.0833333333333</v>
      </c>
      <c r="E10" s="12">
        <v>2025</v>
      </c>
      <c r="F10" s="12">
        <v>135</v>
      </c>
      <c r="G10" s="19">
        <v>61.875</v>
      </c>
    </row>
    <row r="11" ht="21.75" spans="1:7">
      <c r="A11" s="11" t="s">
        <v>13</v>
      </c>
      <c r="B11" s="12">
        <f>1623.2-B12</f>
        <v>1024</v>
      </c>
      <c r="C11" s="12">
        <v>35</v>
      </c>
      <c r="D11" s="13">
        <f>(640.38486/1.2)-D12</f>
        <v>334.301891666667</v>
      </c>
      <c r="E11" s="12">
        <v>1300</v>
      </c>
      <c r="F11" s="12">
        <v>20</v>
      </c>
      <c r="G11" s="20">
        <f>(1300*326.47)/1000</f>
        <v>424.411</v>
      </c>
    </row>
    <row r="12" ht="21.75" spans="1:7">
      <c r="A12" s="11" t="s">
        <v>14</v>
      </c>
      <c r="B12" s="12">
        <f>400+199.2</f>
        <v>599.2</v>
      </c>
      <c r="C12" s="12">
        <v>2</v>
      </c>
      <c r="D12" s="13">
        <f>(161.184+78.03859)/1.2</f>
        <v>199.352158333333</v>
      </c>
      <c r="E12" s="12">
        <v>1000</v>
      </c>
      <c r="F12" s="12">
        <v>2</v>
      </c>
      <c r="G12" s="12">
        <f>1000*326.47/1000</f>
        <v>326.47</v>
      </c>
    </row>
    <row r="13" ht="22.5" spans="1:7">
      <c r="A13" s="14" t="s">
        <v>15</v>
      </c>
      <c r="B13" s="15">
        <f t="shared" ref="B13:G13" si="0">SUM(B10:B12)</f>
        <v>3753.2</v>
      </c>
      <c r="C13" s="15">
        <f t="shared" si="0"/>
        <v>176</v>
      </c>
      <c r="D13" s="16">
        <f t="shared" si="0"/>
        <v>598.737383333333</v>
      </c>
      <c r="E13" s="15">
        <f t="shared" si="0"/>
        <v>4325</v>
      </c>
      <c r="F13" s="15">
        <f t="shared" si="0"/>
        <v>157</v>
      </c>
      <c r="G13" s="15">
        <f t="shared" si="0"/>
        <v>812.756</v>
      </c>
    </row>
    <row r="14" ht="14.25" customHeight="1" spans="1:7">
      <c r="A14" s="1"/>
      <c r="B14" s="1"/>
      <c r="C14" s="1"/>
      <c r="D14" s="1"/>
      <c r="E14" s="1"/>
      <c r="F14" s="1"/>
      <c r="G14" s="1"/>
    </row>
    <row r="15" ht="76.5" customHeight="1" spans="1:7">
      <c r="A15" s="17" t="s">
        <v>16</v>
      </c>
      <c r="B15" s="17"/>
      <c r="C15" s="17"/>
      <c r="D15" s="17"/>
      <c r="E15" s="17"/>
      <c r="F15" s="17"/>
      <c r="G15" s="17"/>
    </row>
    <row r="16" ht="21.75" spans="1:7">
      <c r="A16" s="17"/>
      <c r="B16" s="17"/>
      <c r="C16" s="17"/>
      <c r="D16" s="17"/>
      <c r="E16" s="1"/>
      <c r="F16" s="1"/>
      <c r="G16" s="1"/>
    </row>
    <row r="17" ht="21.75" spans="1:7">
      <c r="A17" s="17"/>
      <c r="B17" s="17"/>
      <c r="C17" s="17"/>
      <c r="D17" s="17"/>
      <c r="E17" s="1"/>
      <c r="F17" s="1"/>
      <c r="G17" s="1"/>
    </row>
    <row r="18" ht="21.75" spans="1:7">
      <c r="A18" s="1"/>
      <c r="B18" s="1"/>
      <c r="C18" s="1"/>
      <c r="D18" s="1"/>
      <c r="E18" s="1"/>
      <c r="F18" s="1"/>
      <c r="G18" s="1"/>
    </row>
  </sheetData>
  <mergeCells count="6">
    <mergeCell ref="A6:G6"/>
    <mergeCell ref="A7:G7"/>
    <mergeCell ref="B8:D8"/>
    <mergeCell ref="E8:G8"/>
    <mergeCell ref="A15:G15"/>
    <mergeCell ref="A8:A9"/>
  </mergeCells>
  <pageMargins left="0.75" right="0.75" top="1" bottom="1" header="0.5" footer="0.5"/>
  <pageSetup paperSize="9" scale="43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3.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3.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МУПЭС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DJENNY</dc:creator>
  <cp:lastModifiedBy>vova</cp:lastModifiedBy>
  <dcterms:created xsi:type="dcterms:W3CDTF">2009-04-13T21:46:33Z</dcterms:created>
  <cp:lastPrinted>2016-04-27T16:29:55Z</cp:lastPrinted>
  <dcterms:modified xsi:type="dcterms:W3CDTF">2020-03-24T16:21:42Z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1049-11.1.0.9080</vt:lpwstr>
  </property>
</Properties>
</file>