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25" windowWidth="24315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<sst xmlns="http://schemas.openxmlformats.org/spreadsheetml/2006/main" count="51" uniqueCount="32">
  <si>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всего</t>
  </si>
  <si>
    <t>Поступление средств по заключенным договорам, руб</t>
  </si>
  <si>
    <t xml:space="preserve"> Информация по заключенным и исполненным договорам на осуществление технологического присоединения</t>
  </si>
  <si>
    <t>Январь</t>
  </si>
  <si>
    <t>Февраль</t>
  </si>
  <si>
    <t>Март</t>
  </si>
  <si>
    <t>1 квартал</t>
  </si>
  <si>
    <t>Количество  заключенных договоров, шт</t>
  </si>
  <si>
    <t>Количество  поданных заявок , шт</t>
  </si>
  <si>
    <t>без оплаты (смена собственника)</t>
  </si>
  <si>
    <t xml:space="preserve"> с оплатой (вновь подключаемые)</t>
  </si>
  <si>
    <t>шт</t>
  </si>
  <si>
    <t>кВт</t>
  </si>
  <si>
    <t>Месяц  (квартал, год)</t>
  </si>
  <si>
    <t>Суммарная мощность по заключенным договорам 0.4кВ, кВт</t>
  </si>
  <si>
    <t>Фактическое подключение по заключенным договорам 0.4кВ</t>
  </si>
  <si>
    <t>II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</si>
  <si>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</si>
  <si>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</si>
  <si>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</si>
  <si>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</si>
  <si>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</si>
  <si>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</si>
  <si>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</si>
  <si>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</si>
  <si>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</si>
  <si>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</si>
  <si>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</si>
  <si>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</si>
  <si>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год</t>
  </si>
  <si>
    <t>II полугодие</t>
  </si>
  <si>
    <t xml:space="preserve"> Информация по заключенным и исполненным договорам на осуществление технологического присоединения за 2011г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</si>
</sst>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_р_._-;\-* #,##0_р_._-;_-* &quot;-&quot;??_р_._-;_-@_-"/>
  </numFmts>
  <fonts count="21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53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" fontId="0" fillId="0" borderId="10" xfId="61" applyNumberFormat="1" applyBorder="1" applyAlignment="1">
      <alignment horizontal="center"/>
    </xf>
    <xf numFmtId="0" fontId="1" fillId="0" borderId="0" xfId="53" applyFont="1" applyAlignment="1">
      <alignment horizont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N2" sqref="N2"/>
    </sheetView>
  </sheetViews>
  <sheetFormatPr defaultColWidth="9.33203125" defaultRowHeight="12.75"/>
  <cols>
    <col min="1" max="1" width="13.33203125" style="0" customWidth="1"/>
    <col min="2" max="2" width="18.66015625" style="0" customWidth="1"/>
    <col min="3" max="3" width="19.33203125" style="0" customWidth="1"/>
    <col min="4" max="4" width="19.16015625" style="0" customWidth="1"/>
    <col min="5" max="5" width="17.83203125" style="0" customWidth="1"/>
    <col min="6" max="6" width="21.5" style="0" customWidth="1"/>
    <col min="7" max="7" width="12.66015625" style="0" customWidth="1"/>
    <col min="8" max="8" width="12.5" style="0" customWidth="1"/>
  </cols>
  <sheetData>
    <row r="1" spans="1:8" ht="42.75" customHeight="1">
      <c r="A1" s="15" t="s">
        <v>31</v>
      </c>
      <c r="B1" s="15"/>
      <c r="C1" s="15"/>
      <c r="D1" s="15"/>
      <c r="E1" s="15"/>
      <c r="F1" s="15"/>
      <c r="G1" s="15"/>
      <c r="H1" s="15"/>
    </row>
    <row r="2" spans="1:8" ht="75" customHeight="1">
      <c r="A2" s="16" t="s">
        <v>13</v>
      </c>
      <c r="B2" s="2" t="s">
        <v>8</v>
      </c>
      <c r="C2" s="16" t="s">
        <v>7</v>
      </c>
      <c r="D2" s="16"/>
      <c r="E2" s="1" t="s">
        <v>1</v>
      </c>
      <c r="F2" s="2" t="s">
        <v>14</v>
      </c>
      <c r="G2" s="16" t="s">
        <v>15</v>
      </c>
      <c r="H2" s="16"/>
    </row>
    <row r="3" spans="1:8" ht="57.75" customHeight="1">
      <c r="A3" s="17"/>
      <c r="B3" s="1" t="s">
        <v>0</v>
      </c>
      <c r="C3" s="2" t="s">
        <v>9</v>
      </c>
      <c r="D3" s="2" t="s">
        <v>10</v>
      </c>
      <c r="E3" s="1" t="s">
        <v>0</v>
      </c>
      <c r="F3" s="2" t="s">
        <v>0</v>
      </c>
      <c r="G3" s="2" t="s">
        <v>11</v>
      </c>
      <c r="H3" s="2" t="s">
        <v>12</v>
      </c>
    </row>
    <row r="4" spans="1:8" ht="12.75">
      <c r="A4" s="3" t="s">
        <v>3</v>
      </c>
      <c r="B4" s="4">
        <v>20</v>
      </c>
      <c r="C4" s="4">
        <v>17</v>
      </c>
      <c r="D4" s="4">
        <v>3</v>
      </c>
      <c r="E4" s="4">
        <v>1650</v>
      </c>
      <c r="F4" s="4">
        <v>45</v>
      </c>
      <c r="G4" s="4">
        <v>1</v>
      </c>
      <c r="H4" s="4">
        <v>15</v>
      </c>
    </row>
    <row r="5" spans="1:8" ht="12.75">
      <c r="A5" s="3" t="s">
        <v>4</v>
      </c>
      <c r="B5" s="4">
        <v>14</v>
      </c>
      <c r="C5" s="4">
        <v>9</v>
      </c>
      <c r="D5" s="4">
        <v>5</v>
      </c>
      <c r="E5" s="4">
        <v>12104.95</v>
      </c>
      <c r="F5" s="4">
        <v>97</v>
      </c>
      <c r="G5" s="4">
        <v>7</v>
      </c>
      <c r="H5" s="4">
        <f>15+5.2+15+15+15+15+15</f>
        <v>95.2</v>
      </c>
    </row>
    <row r="6" spans="1:8" ht="13.5" thickBot="1">
      <c r="A6" s="7" t="s">
        <v>5</v>
      </c>
      <c r="B6" s="5">
        <v>12</v>
      </c>
      <c r="C6" s="5">
        <v>7</v>
      </c>
      <c r="D6" s="5">
        <v>5</v>
      </c>
      <c r="E6" s="5">
        <v>2750</v>
      </c>
      <c r="F6" s="5">
        <v>74</v>
      </c>
      <c r="G6" s="5">
        <v>2</v>
      </c>
      <c r="H6" s="5">
        <f>15+15</f>
        <v>30</v>
      </c>
    </row>
    <row r="7" spans="1:8" ht="13.5" thickBot="1">
      <c r="A7" s="8" t="s">
        <v>6</v>
      </c>
      <c r="B7" s="6">
        <f aca="true" t="shared" si="0" ref="B7:H7">SUM(B4:B6)</f>
        <v>46</v>
      </c>
      <c r="C7" s="6">
        <f t="shared" si="0"/>
        <v>33</v>
      </c>
      <c r="D7" s="6">
        <f t="shared" si="0"/>
        <v>13</v>
      </c>
      <c r="E7" s="6">
        <f t="shared" si="0"/>
        <v>16504.95</v>
      </c>
      <c r="F7" s="6">
        <f t="shared" si="0"/>
        <v>216</v>
      </c>
      <c r="G7" s="6">
        <f t="shared" si="0"/>
        <v>10</v>
      </c>
      <c r="H7" s="6">
        <f t="shared" si="0"/>
        <v>140.2</v>
      </c>
    </row>
    <row r="8" spans="1:8" ht="12.75">
      <c r="A8" s="3" t="s">
        <v>17</v>
      </c>
      <c r="B8" s="4">
        <v>13</v>
      </c>
      <c r="C8" s="4">
        <v>10</v>
      </c>
      <c r="D8" s="4">
        <v>3</v>
      </c>
      <c r="E8" s="4">
        <v>31514.4</v>
      </c>
      <c r="F8" s="4">
        <v>190</v>
      </c>
      <c r="G8" s="4">
        <v>1</v>
      </c>
      <c r="H8" s="4">
        <v>15</v>
      </c>
    </row>
    <row r="9" spans="1:8" ht="12.75">
      <c r="A9" s="3" t="s">
        <v>18</v>
      </c>
      <c r="B9" s="4">
        <v>36</v>
      </c>
      <c r="C9" s="4">
        <v>19</v>
      </c>
      <c r="D9" s="4">
        <v>17</v>
      </c>
      <c r="E9" s="4">
        <v>13552.25</v>
      </c>
      <c r="F9" s="4">
        <v>224</v>
      </c>
      <c r="G9" s="4">
        <v>3</v>
      </c>
      <c r="H9" s="4">
        <f>15+20+99</f>
        <v>134</v>
      </c>
    </row>
    <row r="10" spans="1:8" ht="13.5" thickBot="1">
      <c r="A10" s="7" t="s">
        <v>19</v>
      </c>
      <c r="B10" s="5">
        <v>11</v>
      </c>
      <c r="C10" s="5">
        <v>6</v>
      </c>
      <c r="D10" s="5">
        <v>5</v>
      </c>
      <c r="E10" s="5">
        <v>7902.7</v>
      </c>
      <c r="F10" s="5">
        <v>37.5</v>
      </c>
      <c r="G10" s="5">
        <v>3</v>
      </c>
      <c r="H10" s="5">
        <f>3+3+15</f>
        <v>21</v>
      </c>
    </row>
    <row r="11" spans="1:8" ht="13.5" thickBot="1">
      <c r="A11" s="10" t="s">
        <v>16</v>
      </c>
      <c r="B11" s="11">
        <f aca="true" t="shared" si="1" ref="B11:H11">SUM(B8:B10)</f>
        <v>60</v>
      </c>
      <c r="C11" s="11">
        <f t="shared" si="1"/>
        <v>35</v>
      </c>
      <c r="D11" s="11">
        <f t="shared" si="1"/>
        <v>25</v>
      </c>
      <c r="E11" s="11">
        <f t="shared" si="1"/>
        <v>52969.35</v>
      </c>
      <c r="F11" s="11">
        <f t="shared" si="1"/>
        <v>451.5</v>
      </c>
      <c r="G11" s="11">
        <f t="shared" si="1"/>
        <v>7</v>
      </c>
      <c r="H11" s="11">
        <f t="shared" si="1"/>
        <v>170</v>
      </c>
    </row>
    <row r="12" spans="1:8" ht="13.5" thickBot="1">
      <c r="A12" s="9" t="s">
        <v>20</v>
      </c>
      <c r="B12" s="6">
        <f>B7+B11</f>
        <v>106</v>
      </c>
      <c r="C12" s="6">
        <f aca="true" t="shared" si="2" ref="C12:H12">C7+C11</f>
        <v>68</v>
      </c>
      <c r="D12" s="6">
        <f t="shared" si="2"/>
        <v>38</v>
      </c>
      <c r="E12" s="12">
        <f t="shared" si="2"/>
        <v>69474.3</v>
      </c>
      <c r="F12" s="6">
        <f t="shared" si="2"/>
        <v>667.5</v>
      </c>
      <c r="G12" s="6">
        <f t="shared" si="2"/>
        <v>17</v>
      </c>
      <c r="H12" s="6">
        <f t="shared" si="2"/>
        <v>310.2</v>
      </c>
    </row>
    <row r="13" spans="1:8" ht="12.75">
      <c r="A13" s="3" t="s">
        <v>21</v>
      </c>
      <c r="B13" s="4">
        <v>55</v>
      </c>
      <c r="C13" s="4">
        <f>B13-D13</f>
        <v>38</v>
      </c>
      <c r="D13" s="4">
        <v>17</v>
      </c>
      <c r="E13" s="4">
        <v>60925.2</v>
      </c>
      <c r="F13" s="4">
        <v>558</v>
      </c>
      <c r="G13" s="4">
        <v>12</v>
      </c>
      <c r="H13" s="14">
        <f>50+15+3+10+15+15+15+15+15+15+6+160</f>
        <v>334</v>
      </c>
    </row>
    <row r="14" spans="1:8" ht="12.75">
      <c r="A14" s="3" t="s">
        <v>22</v>
      </c>
      <c r="B14" s="4">
        <v>23</v>
      </c>
      <c r="C14" s="4">
        <f>B14-D14</f>
        <v>10</v>
      </c>
      <c r="D14" s="4">
        <v>13</v>
      </c>
      <c r="E14" s="4">
        <v>39167.61</v>
      </c>
      <c r="F14" s="4">
        <v>368.81</v>
      </c>
      <c r="G14" s="4">
        <v>5</v>
      </c>
      <c r="H14" s="4">
        <f>15+15+15+15+5</f>
        <v>65</v>
      </c>
    </row>
    <row r="15" spans="1:8" ht="13.5" thickBot="1">
      <c r="A15" s="7" t="s">
        <v>23</v>
      </c>
      <c r="B15" s="5">
        <v>20</v>
      </c>
      <c r="C15" s="4">
        <f>B15-D15</f>
        <v>8</v>
      </c>
      <c r="D15" s="5">
        <v>12</v>
      </c>
      <c r="E15" s="5">
        <v>14307.77</v>
      </c>
      <c r="F15" s="5">
        <v>143</v>
      </c>
      <c r="G15" s="5">
        <v>6</v>
      </c>
      <c r="H15" s="5">
        <f>15+15+3+15+15+15</f>
        <v>78</v>
      </c>
    </row>
    <row r="16" spans="1:8" ht="13.5" thickBot="1">
      <c r="A16" s="8" t="s">
        <v>24</v>
      </c>
      <c r="B16" s="6">
        <f aca="true" t="shared" si="3" ref="B16:H16">SUM(B13:B15)</f>
        <v>98</v>
      </c>
      <c r="C16" s="6">
        <f t="shared" si="3"/>
        <v>56</v>
      </c>
      <c r="D16" s="6">
        <f t="shared" si="3"/>
        <v>42</v>
      </c>
      <c r="E16" s="6">
        <f t="shared" si="3"/>
        <v>114400.58</v>
      </c>
      <c r="F16" s="6">
        <f t="shared" si="3"/>
        <v>1069.81</v>
      </c>
      <c r="G16" s="6">
        <f t="shared" si="3"/>
        <v>23</v>
      </c>
      <c r="H16" s="13">
        <f t="shared" si="3"/>
        <v>477</v>
      </c>
    </row>
    <row r="17" spans="1:8" ht="12.75">
      <c r="A17" s="3" t="s">
        <v>25</v>
      </c>
      <c r="B17" s="4">
        <v>26</v>
      </c>
      <c r="C17" s="4">
        <f>B17-D17</f>
        <v>15</v>
      </c>
      <c r="D17" s="4">
        <v>11</v>
      </c>
      <c r="E17" s="4">
        <v>23008.55</v>
      </c>
      <c r="F17" s="4">
        <v>220</v>
      </c>
      <c r="G17" s="4">
        <v>15</v>
      </c>
      <c r="H17" s="14">
        <f>15+15+15+15+15+15+15+15+10+1+15+15+15+12+15</f>
        <v>203</v>
      </c>
    </row>
    <row r="18" spans="1:8" ht="12.75">
      <c r="A18" s="3" t="s">
        <v>26</v>
      </c>
      <c r="B18" s="4">
        <v>10</v>
      </c>
      <c r="C18" s="4">
        <f>B18-D18</f>
        <v>5</v>
      </c>
      <c r="D18" s="4">
        <v>5</v>
      </c>
      <c r="E18" s="4">
        <v>30713.5</v>
      </c>
      <c r="F18" s="4">
        <v>187</v>
      </c>
      <c r="G18" s="4">
        <v>3</v>
      </c>
      <c r="H18" s="4">
        <f>15+15+15</f>
        <v>45</v>
      </c>
    </row>
    <row r="19" spans="1:8" ht="13.5" thickBot="1">
      <c r="A19" s="7" t="s">
        <v>27</v>
      </c>
      <c r="B19" s="5">
        <v>28</v>
      </c>
      <c r="C19" s="4">
        <f>B19-D19</f>
        <v>21</v>
      </c>
      <c r="D19" s="5">
        <v>7</v>
      </c>
      <c r="E19" s="5">
        <v>3850</v>
      </c>
      <c r="F19" s="5">
        <v>91</v>
      </c>
      <c r="G19" s="5">
        <v>12</v>
      </c>
      <c r="H19" s="5">
        <f>15+5+15+6+15+15+15+15+15+15+15+15</f>
        <v>161</v>
      </c>
    </row>
    <row r="20" spans="1:8" ht="13.5" thickBot="1">
      <c r="A20" s="8" t="s">
        <v>28</v>
      </c>
      <c r="B20" s="6">
        <f>SUM(B17:B19)</f>
        <v>64</v>
      </c>
      <c r="C20" s="6">
        <f>SUM(C17:C19)</f>
        <v>41</v>
      </c>
      <c r="D20" s="6">
        <f>SUM(D17:D19)</f>
        <v>23</v>
      </c>
      <c r="E20" s="6">
        <f>SUM(E17:E19)</f>
        <v>57572.05</v>
      </c>
      <c r="F20" s="6">
        <f>SUM(F17:F19)</f>
        <v>498</v>
      </c>
      <c r="G20" s="6">
        <f>SUM(G17:G19)</f>
        <v>30</v>
      </c>
      <c r="H20" s="13">
        <f>SUM(H17:H19)</f>
        <v>409</v>
      </c>
    </row>
    <row r="21" spans="1:8" ht="13.5" thickBot="1">
      <c r="A21" s="8" t="s">
        <v>30</v>
      </c>
      <c r="B21" s="6">
        <f>B16+B20</f>
        <v>162</v>
      </c>
      <c r="C21" s="6">
        <f aca="true" t="shared" si="4" ref="C21:H21">C16+C20</f>
        <v>97</v>
      </c>
      <c r="D21" s="6">
        <f t="shared" si="4"/>
        <v>65</v>
      </c>
      <c r="E21" s="6">
        <f t="shared" si="4"/>
        <v>171972.63</v>
      </c>
      <c r="F21" s="6">
        <f t="shared" si="4"/>
        <v>1567.81</v>
      </c>
      <c r="G21" s="6">
        <f t="shared" si="4"/>
        <v>53</v>
      </c>
      <c r="H21" s="6">
        <f t="shared" si="4"/>
        <v>886</v>
      </c>
    </row>
    <row r="22" spans="1:8" ht="13.5" thickBot="1">
      <c r="A22" s="8" t="s">
        <v>29</v>
      </c>
      <c r="B22" s="6">
        <f>B12+B21</f>
        <v>268</v>
      </c>
      <c r="C22" s="6">
        <f aca="true" t="shared" si="5" ref="C22:H22">C12+C21</f>
        <v>165</v>
      </c>
      <c r="D22" s="6">
        <f t="shared" si="5"/>
        <v>103</v>
      </c>
      <c r="E22" s="6">
        <f t="shared" si="5"/>
        <v>241446.93</v>
      </c>
      <c r="F22" s="6">
        <f t="shared" si="5"/>
        <v>2235.31</v>
      </c>
      <c r="G22" s="6">
        <f t="shared" si="5"/>
        <v>70</v>
      </c>
      <c r="H22" s="6">
        <f t="shared" si="5"/>
        <v>1196.2</v>
      </c>
    </row>
  </sheetData>
  <sheetProtection/>
  <mergeCells count="4">
    <mergeCell ref="A1:H1"/>
    <mergeCell ref="C2:D2"/>
    <mergeCell ref="A2:A3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workbookViewId="0" topLeftCell="A1">
      <selection activeCell="A4" sqref="A4:H7"/>
    </sheetView>
  </sheetViews>
  <sheetFormatPr defaultColWidth="9.33203125" defaultRowHeight="12.75"/>
  <cols>
    <col min="1" max="1" width="12.83203125" style="0" customWidth="1"/>
    <col min="2" max="2" width="14.5" style="0" customWidth="1"/>
    <col min="3" max="3" width="19.5" style="0" customWidth="1"/>
    <col min="4" max="4" width="21.16015625" style="0" customWidth="1"/>
    <col min="5" max="5" width="17" style="0" customWidth="1"/>
    <col min="6" max="6" width="17.83203125" style="0" customWidth="1"/>
    <col min="7" max="7" width="11.33203125" style="0" customWidth="1"/>
    <col min="8" max="8" width="13.66015625" style="0" customWidth="1"/>
  </cols>
  <sheetData>
    <row r="1" spans="1:8" ht="25.5" customHeight="1">
      <c r="A1" s="15" t="s">
        <v>2</v>
      </c>
      <c r="B1" s="15"/>
      <c r="C1" s="15"/>
      <c r="D1" s="15"/>
      <c r="E1" s="15"/>
      <c r="F1" s="15"/>
      <c r="G1" s="15"/>
      <c r="H1" s="15"/>
    </row>
    <row r="2" spans="1:8" ht="131.25" customHeight="1">
      <c r="A2" s="16" t="s">
        <v>13</v>
      </c>
      <c r="B2" s="2" t="s">
        <v>8</v>
      </c>
      <c r="C2" s="16" t="s">
        <v>7</v>
      </c>
      <c r="D2" s="16"/>
      <c r="E2" s="1" t="s">
        <v>1</v>
      </c>
      <c r="F2" s="2" t="s">
        <v>14</v>
      </c>
      <c r="G2" s="16" t="s">
        <v>15</v>
      </c>
      <c r="H2" s="16"/>
    </row>
    <row r="3" spans="1:8" ht="63" customHeight="1">
      <c r="A3" s="17"/>
      <c r="B3" s="1" t="s">
        <v>0</v>
      </c>
      <c r="C3" s="2" t="s">
        <v>9</v>
      </c>
      <c r="D3" s="2" t="s">
        <v>10</v>
      </c>
      <c r="E3" s="1" t="s">
        <v>0</v>
      </c>
      <c r="F3" s="2" t="s">
        <v>0</v>
      </c>
      <c r="G3" s="2" t="s">
        <v>11</v>
      </c>
      <c r="H3" s="2" t="s">
        <v>12</v>
      </c>
    </row>
    <row r="4" spans="1:8" ht="12.75">
      <c r="A4" s="3" t="s">
        <v>17</v>
      </c>
      <c r="B4" s="4">
        <v>13</v>
      </c>
      <c r="C4" s="4">
        <v>10</v>
      </c>
      <c r="D4" s="4">
        <v>3</v>
      </c>
      <c r="E4" s="4">
        <v>31514.4</v>
      </c>
      <c r="F4" s="4">
        <v>190</v>
      </c>
      <c r="G4" s="4">
        <v>1</v>
      </c>
      <c r="H4" s="4">
        <v>15</v>
      </c>
    </row>
    <row r="5" spans="1:8" ht="12.75">
      <c r="A5" s="3" t="s">
        <v>18</v>
      </c>
      <c r="B5" s="4">
        <v>36</v>
      </c>
      <c r="C5" s="4">
        <v>19</v>
      </c>
      <c r="D5" s="4">
        <v>17</v>
      </c>
      <c r="E5" s="4">
        <v>13552.25</v>
      </c>
      <c r="F5" s="4">
        <v>224</v>
      </c>
      <c r="G5" s="4">
        <v>3</v>
      </c>
      <c r="H5" s="4">
        <f>15+20+99</f>
        <v>134</v>
      </c>
    </row>
    <row r="6" spans="1:8" ht="13.5" thickBot="1">
      <c r="A6" s="7" t="s">
        <v>19</v>
      </c>
      <c r="B6" s="5">
        <v>11</v>
      </c>
      <c r="C6" s="5">
        <v>6</v>
      </c>
      <c r="D6" s="5">
        <v>5</v>
      </c>
      <c r="E6" s="5">
        <v>7902.7</v>
      </c>
      <c r="F6" s="5">
        <v>37.5</v>
      </c>
      <c r="G6" s="5">
        <v>3</v>
      </c>
      <c r="H6" s="5">
        <f>3+3+15</f>
        <v>21</v>
      </c>
    </row>
    <row r="7" spans="1:8" ht="13.5" thickBot="1">
      <c r="A7" s="8" t="s">
        <v>16</v>
      </c>
      <c r="B7" s="6">
        <f aca="true" t="shared" si="0" ref="B7:H7">SUM(B4:B6)</f>
        <v>60</v>
      </c>
      <c r="C7" s="6">
        <f t="shared" si="0"/>
        <v>35</v>
      </c>
      <c r="D7" s="6">
        <f t="shared" si="0"/>
        <v>25</v>
      </c>
      <c r="E7" s="6">
        <f t="shared" si="0"/>
        <v>52969.35</v>
      </c>
      <c r="F7" s="6">
        <f t="shared" si="0"/>
        <v>451.5</v>
      </c>
      <c r="G7" s="6">
        <f t="shared" si="0"/>
        <v>7</v>
      </c>
      <c r="H7" s="6">
        <f t="shared" si="0"/>
        <v>170</v>
      </c>
    </row>
  </sheetData>
  <mergeCells count="4">
    <mergeCell ref="A1:H1"/>
    <mergeCell ref="A2:A3"/>
    <mergeCell ref="C2:D2"/>
    <mergeCell ref="G2:H2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DJENNY</dc:creator>
  <cp:keywords/>
  <dc:description/>
  <cp:lastModifiedBy>DJENNY</cp:lastModifiedBy>
  <cp:lastPrinted>2011-07-18T02:06:35Z</cp:lastPrinted>
  <dcterms:created xsi:type="dcterms:W3CDTF">2011-04-28T03:36:26Z</dcterms:created>
  <dcterms:modified xsi:type="dcterms:W3CDTF">2012-02-08T00:25:33Z</dcterms:modified>
  <cp:category/>
  <cp:version/>
  <cp:contentType/>
  <cp:contentStatus/>
</cp:coreProperties>
</file>